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showHorizontalScroll="0" showVerticalScroll="0" showSheetTabs="0" xWindow="-120" yWindow="-120" windowWidth="23256" windowHeight="13176"/>
  </bookViews>
  <sheets>
    <sheet name="List1" sheetId="1" r:id="rId1"/>
  </sheets>
  <definedNames>
    <definedName name="_xlnm.Print_Area" localSheetId="0">List1!$B$1:$L$59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36" i="1" l="1"/>
  <c r="D35" i="1"/>
  <c r="G34" i="1"/>
  <c r="J34" i="1" s="1"/>
  <c r="L34" i="1" s="1"/>
  <c r="J33" i="1"/>
  <c r="L33" i="1" s="1"/>
  <c r="G33" i="1"/>
  <c r="G32" i="1"/>
  <c r="J32" i="1" s="1"/>
  <c r="L32" i="1" s="1"/>
  <c r="G31" i="1"/>
  <c r="J31" i="1" s="1"/>
  <c r="L31" i="1" s="1"/>
  <c r="G30" i="1"/>
  <c r="J30" i="1" s="1"/>
  <c r="L30" i="1" s="1"/>
  <c r="G29" i="1"/>
  <c r="J29" i="1" s="1"/>
  <c r="L29" i="1" s="1"/>
  <c r="G28" i="1"/>
  <c r="J28" i="1" s="1"/>
  <c r="L28" i="1" s="1"/>
  <c r="G27" i="1"/>
  <c r="J27" i="1" s="1"/>
  <c r="L27" i="1" s="1"/>
  <c r="G26" i="1"/>
  <c r="J26" i="1" s="1"/>
  <c r="L26" i="1" s="1"/>
  <c r="G25" i="1"/>
  <c r="J25" i="1" s="1"/>
  <c r="L25" i="1" s="1"/>
  <c r="G24" i="1"/>
  <c r="J24" i="1" s="1"/>
  <c r="L24" i="1" s="1"/>
  <c r="G23" i="1"/>
  <c r="J23" i="1" s="1"/>
  <c r="L23" i="1" s="1"/>
  <c r="G37" i="1" l="1"/>
  <c r="J37" i="1" s="1"/>
  <c r="L37" i="1" s="1"/>
  <c r="D45" i="1"/>
  <c r="H45" i="1" s="1"/>
  <c r="K45" i="1" s="1"/>
  <c r="D46" i="1"/>
  <c r="H46" i="1" s="1"/>
  <c r="K46" i="1" s="1"/>
  <c r="H38" i="1"/>
  <c r="K38" i="1" s="1"/>
  <c r="L38" i="1" s="1"/>
  <c r="G47" i="1"/>
  <c r="J47" i="1" s="1"/>
  <c r="L47" i="1" s="1"/>
  <c r="G17" i="1"/>
  <c r="J17" i="1" s="1"/>
  <c r="L17" i="1" s="1"/>
  <c r="G18" i="1"/>
  <c r="J18" i="1" s="1"/>
  <c r="L18" i="1" s="1"/>
  <c r="G19" i="1"/>
  <c r="J19" i="1" s="1"/>
  <c r="L19" i="1" s="1"/>
  <c r="G20" i="1"/>
  <c r="J20" i="1" s="1"/>
  <c r="L20" i="1" s="1"/>
  <c r="G21" i="1"/>
  <c r="J21" i="1" s="1"/>
  <c r="L21" i="1" s="1"/>
  <c r="G22" i="1"/>
  <c r="J22" i="1" s="1"/>
  <c r="L22" i="1" s="1"/>
  <c r="L46" i="1" l="1"/>
  <c r="L45" i="1"/>
  <c r="D44" i="1"/>
  <c r="G35" i="1"/>
  <c r="J35" i="1" s="1"/>
  <c r="L35" i="1" s="1"/>
  <c r="D50" i="1"/>
  <c r="G51" i="1"/>
  <c r="J51" i="1" s="1"/>
  <c r="L51" i="1" s="1"/>
  <c r="H40" i="1" l="1"/>
  <c r="K40" i="1" s="1"/>
  <c r="L40" i="1" s="1"/>
  <c r="H39" i="1"/>
  <c r="K39" i="1" s="1"/>
  <c r="L39" i="1" s="1"/>
  <c r="G50" i="1" l="1"/>
  <c r="J50" i="1" s="1"/>
  <c r="L50" i="1" s="1"/>
  <c r="H52" i="1" l="1"/>
  <c r="G15" i="1" l="1"/>
  <c r="G14" i="1"/>
  <c r="J14" i="1" s="1"/>
  <c r="L14" i="1" s="1"/>
  <c r="G44" i="1" l="1"/>
  <c r="J44" i="1" l="1"/>
  <c r="L44" i="1" s="1"/>
  <c r="G43" i="1"/>
  <c r="J43" i="1" s="1"/>
  <c r="L43" i="1" s="1"/>
  <c r="J15" i="1" l="1"/>
  <c r="L15" i="1" s="1"/>
  <c r="G16" i="1"/>
  <c r="J16" i="1" s="1"/>
  <c r="L16" i="1" s="1"/>
  <c r="C59" i="1" l="1"/>
  <c r="G52" i="1" l="1"/>
  <c r="F56" i="1" s="1"/>
  <c r="C52" i="1" l="1"/>
  <c r="F55" i="1" s="1"/>
  <c r="H55" i="1" s="1"/>
  <c r="G55" i="1" s="1"/>
  <c r="K52" i="1"/>
  <c r="L52" i="1"/>
  <c r="J52" i="1"/>
  <c r="H56" i="1"/>
  <c r="G56" i="1" s="1"/>
  <c r="F57" i="1" l="1"/>
  <c r="H57" i="1" s="1"/>
  <c r="G57" i="1" s="1"/>
  <c r="E56" i="1"/>
  <c r="E57" i="1" l="1"/>
</calcChain>
</file>

<file path=xl/sharedStrings.xml><?xml version="1.0" encoding="utf-8"?>
<sst xmlns="http://schemas.openxmlformats.org/spreadsheetml/2006/main" count="202" uniqueCount="107">
  <si>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</si>
  <si>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</si>
  <si>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</si>
  <si>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</si>
  <si>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</si>
  <si>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</si>
  <si>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</si>
  <si>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</si>
  <si>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</si>
  <si>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</si>
  <si>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</si>
  <si>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</si>
  <si>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</si>
  <si>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</si>
  <si>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</si>
  <si>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</si>
  <si>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</si>
  <si>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</si>
  <si>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</si>
  <si>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</si>
  <si>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</si>
  <si>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</si>
  <si>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</si>
  <si>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</si>
  <si>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</si>
  <si>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</si>
  <si>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</si>
  <si>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</si>
  <si>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</si>
  <si>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</si>
  <si>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</si>
  <si>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</si>
  <si>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</si>
  <si>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</si>
  <si>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</si>
  <si>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</si>
  <si>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</si>
  <si>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</si>
  <si>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</si>
  <si>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Demontáž svítidla</t>
  </si>
  <si>
    <t>Montáž svítidla</t>
  </si>
  <si>
    <t>Pronájem montážní plošiny (hod.)</t>
  </si>
  <si>
    <t>DPH 21%</t>
  </si>
  <si>
    <t>Výdaje v Kč s DPH</t>
  </si>
  <si>
    <t>2.3</t>
  </si>
  <si>
    <t>Varianta: svítidla LED</t>
  </si>
  <si>
    <t xml:space="preserve">Výkaz výměr - položkový rozpočet </t>
  </si>
  <si>
    <t>m</t>
  </si>
  <si>
    <t>Montáž kabelu CYKY-J 3x1,5</t>
  </si>
  <si>
    <t>2.5</t>
  </si>
  <si>
    <t>1.5</t>
  </si>
  <si>
    <t>1.6</t>
  </si>
  <si>
    <t>1.7</t>
  </si>
  <si>
    <t>1.8</t>
  </si>
  <si>
    <t>1.9</t>
  </si>
  <si>
    <t>1.10</t>
  </si>
  <si>
    <t>1.11</t>
  </si>
  <si>
    <t>1.12</t>
  </si>
  <si>
    <t>Výkaz výměr Křemže</t>
  </si>
  <si>
    <t>Příloha č. 04</t>
  </si>
  <si>
    <t>Doprava</t>
  </si>
  <si>
    <t>Dvojvýložník</t>
  </si>
  <si>
    <t>Nástavec 1 m</t>
  </si>
  <si>
    <t>Montáž dvojvýložníku</t>
  </si>
  <si>
    <t>Montáž nástavce 1 m</t>
  </si>
  <si>
    <t>1.13</t>
  </si>
  <si>
    <t>2.4</t>
  </si>
  <si>
    <t>Kabel CYKY-J 3x1,5</t>
  </si>
  <si>
    <t>1.14</t>
  </si>
  <si>
    <t>kontrolní součet (počet svítidel = 440 ks)</t>
  </si>
  <si>
    <t>Revizní zpráva</t>
  </si>
  <si>
    <t xml:space="preserve">Modernizace části veřejného osvětlení ve městě Vrchlabí NPŽP 5/2020 </t>
  </si>
  <si>
    <t xml:space="preserve">Výměna stávajících 430 ks svítidel za LED svítidla včetně doplnění 10 ks nových svítidel </t>
  </si>
  <si>
    <t>Silniční LED svítidlo, REG, CLO, 2 700 K, typ 1, včetně nastavení CLO a REG</t>
  </si>
  <si>
    <t>Silniční LED svítidlo, REG, CLO, 2 700 K, typ 2, včetně nastavení CLO a REG</t>
  </si>
  <si>
    <t>Silniční LED svítidlo, REG, CLO, 2 700 K, typ 3, včetně nastavení CLO a REG</t>
  </si>
  <si>
    <t>Silniční LED svítidlo, REG, CLO, 2 700 K, typ 4, včetně nastavení CLO a REG</t>
  </si>
  <si>
    <t>Silniční LED svítidlo, REG, CLO, 2 700 K, typ 5, včetně nastavení CLO a REG</t>
  </si>
  <si>
    <t>Silniční LED svítidlo, REG, CLO, 2 700 K, typ 6, včetně nastavení CLO a REG</t>
  </si>
  <si>
    <t>Silniční LED svítidlo, REG, CLO, 2 700 K, typ 7, včetně nastavení CLO a REG</t>
  </si>
  <si>
    <t>Silniční LED svítidlo, REG, CLO, 2 700 K, typ 8, včetně nastavení CLO a REG</t>
  </si>
  <si>
    <t>Silniční LED svítidlo, REG, CLO, 2 700 K, typ 9, včetně nastavení CLO a REG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</si>
  <si>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</si>
  <si>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</si>
  <si>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</si>
  <si>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</si>
  <si>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</si>
  <si>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</si>
  <si>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</si>
  <si>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</si>
  <si>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</si>
  <si>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</si>
  <si>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</si>
  <si>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</si>
  <si>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Silniční LED svítidlo, REG, CLO, 2 700 K, typ 10, včetně nastavení CLO a REG</t>
  </si>
  <si>
    <t>Silniční LED svítidlo, REG, CLO, 2 700 K, typ 11, včetně nastavení CLO a REG</t>
  </si>
  <si>
    <t>Silniční LED svítidlo, REG, CLO, 2 700 K, typ 12, včetně nastavení CLO a REG</t>
  </si>
  <si>
    <t>Silniční LED svítidlo, REG, CLO, 2 700 K, typ 13, včetně nastavení CLO a REG</t>
  </si>
  <si>
    <t>Silniční LED svítidlo, REG, CLO, 2 700 K, typ 14, včetně nastavení CLO a REG</t>
  </si>
  <si>
    <t>Silniční LED svítidlo, REG, CLO, 2 700 K, typ 15, včetně nastavení CLO a REG</t>
  </si>
  <si>
    <t>Silniční LED svítidlo, REG, CLO, 2 700 K, typ 16, včetně nastavení CLO a REG</t>
  </si>
  <si>
    <t>Silniční LED svítidlo, REG, CLO, 2 700 K, typ 17, včetně nastavení CLO a REG</t>
  </si>
  <si>
    <t>Silniční LED svítidlo, REG, CLO, 2 700 K, typ 18, včetně nastavení CLO a REG</t>
  </si>
  <si>
    <t>Silniční LED svítidlo, REG, CLO, 2 700 K, typ 19, včetně nastavení CLO a REG</t>
  </si>
  <si>
    <t>Silniční LED svítidlo, REG, CLO, 2 700 K, typ 20, včetně nastavení CLO a REG</t>
  </si>
  <si>
    <t>Silniční LED svítidlo, REG, CLO, 2 700 K, typ 21, včetně nastavení CLO a REG</t>
  </si>
  <si>
    <t>Výložník (Svítidlo do 10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</si>
</sst>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 applyNumberFormat="0" applyFill="0" applyBorder="0" applyProtection="0"/>
  </cellStyleXfs>
  <cellXfs count="107">
    <xf numFmtId="0" fontId="0" fillId="0" borderId="0" xfId="0"/>
    <xf numFmtId="0" fontId="0" fillId="0" borderId="2" xfId="3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0" fontId="0" fillId="0" borderId="2" xfId="3" applyFont="1" applyFill="1" applyBorder="1"/>
    <xf numFmtId="0" fontId="0" fillId="0" borderId="0" xfId="3" applyFont="1" applyBorder="1"/>
    <xf numFmtId="0" fontId="0" fillId="0" borderId="0" xfId="3" applyFont="1" applyBorder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3" xfId="1" applyFont="1" applyBorder="1"/>
    <xf numFmtId="0" fontId="0" fillId="0" borderId="2" xfId="3" applyFont="1" applyBorder="1" applyAlignment="1">
      <alignment horizontal="center"/>
    </xf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0" fontId="0" fillId="0" borderId="0" xfId="4" applyFont="1" applyBorder="1" applyAlignment="1">
      <alignment wrapText="1"/>
    </xf>
    <xf numFmtId="0" fontId="7" fillId="0" borderId="2" xfId="4" applyFont="1" applyFill="1" applyBorder="1" applyAlignment="1">
      <alignment wrapText="1"/>
    </xf>
    <xf numFmtId="10" fontId="7" fillId="0" borderId="2" xfId="2" applyNumberFormat="1" applyFont="1" applyFill="1" applyBorder="1" applyAlignment="1">
      <alignment wrapText="1"/>
    </xf>
    <xf numFmtId="44" fontId="7" fillId="0" borderId="2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3" applyNumberFormat="1" applyFont="1" applyBorder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/>
    </xf>
    <xf numFmtId="0" fontId="5" fillId="2" borderId="2" xfId="3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/>
    </xf>
    <xf numFmtId="44" fontId="5" fillId="2" borderId="2" xfId="3" applyNumberFormat="1" applyFont="1" applyFill="1" applyBorder="1"/>
    <xf numFmtId="44" fontId="5" fillId="2" borderId="2" xfId="1" applyFont="1" applyFill="1" applyBorder="1"/>
    <xf numFmtId="0" fontId="5" fillId="2" borderId="2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0" xfId="0" applyFill="1" applyBorder="1"/>
    <xf numFmtId="44" fontId="0" fillId="0" borderId="1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44" fontId="6" fillId="0" borderId="2" xfId="1" applyFont="1" applyFill="1" applyBorder="1" applyAlignment="1">
      <alignment horizontal="center" vertical="center" wrapText="1"/>
    </xf>
    <xf numFmtId="44" fontId="5" fillId="0" borderId="2" xfId="3" applyNumberFormat="1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0" fillId="3" borderId="0" xfId="0" applyFont="1" applyFill="1"/>
    <xf numFmtId="2" fontId="0" fillId="0" borderId="6" xfId="3" applyNumberFormat="1" applyFont="1" applyFill="1" applyBorder="1" applyAlignment="1">
      <alignment horizontal="center" vertical="center"/>
    </xf>
    <xf numFmtId="0" fontId="0" fillId="0" borderId="8" xfId="3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2" borderId="9" xfId="1" applyFont="1" applyFill="1" applyBorder="1"/>
    <xf numFmtId="49" fontId="5" fillId="2" borderId="10" xfId="3" applyNumberFormat="1" applyFont="1" applyFill="1" applyBorder="1" applyAlignment="1">
      <alignment horizontal="center" vertical="center"/>
    </xf>
    <xf numFmtId="0" fontId="0" fillId="2" borderId="8" xfId="3" applyFont="1" applyFill="1" applyBorder="1" applyAlignment="1">
      <alignment horizontal="center"/>
    </xf>
    <xf numFmtId="0" fontId="0" fillId="0" borderId="2" xfId="0" applyBorder="1"/>
    <xf numFmtId="0" fontId="0" fillId="0" borderId="2" xfId="3" applyFont="1" applyBorder="1"/>
    <xf numFmtId="0" fontId="0" fillId="2" borderId="2" xfId="3" applyFont="1" applyFill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left"/>
    </xf>
    <xf numFmtId="49" fontId="5" fillId="3" borderId="0" xfId="3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44" fontId="6" fillId="3" borderId="0" xfId="1" applyFont="1" applyFill="1" applyBorder="1" applyAlignment="1">
      <alignment horizontal="center" vertical="center" wrapText="1"/>
    </xf>
    <xf numFmtId="44" fontId="0" fillId="3" borderId="0" xfId="1" applyFont="1" applyFill="1" applyBorder="1" applyAlignment="1">
      <alignment horizontal="center"/>
    </xf>
    <xf numFmtId="44" fontId="5" fillId="3" borderId="0" xfId="3" applyNumberFormat="1" applyFont="1" applyFill="1" applyBorder="1"/>
    <xf numFmtId="0" fontId="5" fillId="3" borderId="0" xfId="3" applyFont="1" applyFill="1" applyBorder="1" applyAlignment="1">
      <alignment horizontal="center"/>
    </xf>
    <xf numFmtId="44" fontId="0" fillId="3" borderId="0" xfId="1" applyFont="1" applyFill="1" applyBorder="1" applyAlignment="1">
      <alignment horizontal="left"/>
    </xf>
    <xf numFmtId="0" fontId="5" fillId="3" borderId="5" xfId="3" applyFont="1" applyFill="1" applyBorder="1" applyAlignment="1"/>
    <xf numFmtId="0" fontId="5" fillId="3" borderId="0" xfId="3" applyFont="1" applyFill="1" applyBorder="1" applyAlignment="1"/>
    <xf numFmtId="44" fontId="0" fillId="3" borderId="4" xfId="1" applyFont="1" applyFill="1" applyBorder="1" applyAlignment="1">
      <alignment horizontal="left"/>
    </xf>
    <xf numFmtId="0" fontId="0" fillId="3" borderId="0" xfId="3" applyFont="1" applyFill="1" applyBorder="1" applyAlignment="1">
      <alignment horizontal="center"/>
    </xf>
    <xf numFmtId="44" fontId="0" fillId="3" borderId="0" xfId="1" applyFont="1" applyFill="1" applyBorder="1"/>
    <xf numFmtId="49" fontId="0" fillId="3" borderId="0" xfId="3" applyNumberFormat="1" applyFont="1" applyFill="1" applyBorder="1" applyAlignment="1">
      <alignment horizontal="center" vertical="center"/>
    </xf>
    <xf numFmtId="0" fontId="7" fillId="3" borderId="0" xfId="3" applyFont="1" applyFill="1" applyBorder="1" applyAlignment="1">
      <alignment wrapText="1"/>
    </xf>
    <xf numFmtId="0" fontId="0" fillId="3" borderId="0" xfId="3" applyFont="1" applyFill="1" applyBorder="1" applyAlignment="1">
      <alignment horizontal="center" vertical="center"/>
    </xf>
    <xf numFmtId="49" fontId="0" fillId="3" borderId="4" xfId="3" applyNumberFormat="1" applyFont="1" applyFill="1" applyBorder="1" applyAlignment="1">
      <alignment horizontal="center" vertical="center"/>
    </xf>
    <xf numFmtId="14" fontId="7" fillId="3" borderId="4" xfId="3" applyNumberFormat="1" applyFont="1" applyFill="1" applyBorder="1" applyAlignment="1">
      <alignment horizontal="left" wrapText="1"/>
    </xf>
    <xf numFmtId="0" fontId="0" fillId="3" borderId="4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/>
    </xf>
    <xf numFmtId="44" fontId="0" fillId="3" borderId="4" xfId="1" applyFont="1" applyFill="1" applyBorder="1" applyAlignment="1">
      <alignment horizontal="right"/>
    </xf>
    <xf numFmtId="0" fontId="0" fillId="0" borderId="2" xfId="1" applyNumberFormat="1" applyFont="1" applyFill="1" applyBorder="1" applyAlignment="1">
      <alignment horizontal="center" vertical="center"/>
    </xf>
    <xf numFmtId="44" fontId="14" fillId="4" borderId="2" xfId="1" applyFont="1" applyFill="1" applyBorder="1" applyAlignment="1">
      <alignment horizontal="right"/>
    </xf>
    <xf numFmtId="44" fontId="5" fillId="3" borderId="0" xfId="3" applyNumberFormat="1" applyFont="1" applyFill="1" applyBorder="1" applyAlignment="1"/>
    <xf numFmtId="0" fontId="0" fillId="4" borderId="2" xfId="1" applyNumberFormat="1" applyFont="1" applyFill="1" applyBorder="1" applyAlignment="1">
      <alignment horizontal="center" vertical="center"/>
    </xf>
    <xf numFmtId="44" fontId="0" fillId="4" borderId="8" xfId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6" xfId="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0" fillId="0" borderId="2" xfId="3" applyNumberFormat="1" applyFont="1" applyBorder="1" applyAlignment="1">
      <alignment horizontal="center" vertical="center"/>
    </xf>
    <xf numFmtId="44" fontId="0" fillId="3" borderId="4" xfId="1" applyFont="1" applyFill="1" applyBorder="1" applyAlignment="1">
      <alignment horizontal="left"/>
    </xf>
    <xf numFmtId="44" fontId="0" fillId="5" borderId="8" xfId="1" applyFont="1" applyFill="1" applyBorder="1" applyAlignment="1">
      <alignment horizontal="center"/>
    </xf>
    <xf numFmtId="44" fontId="0" fillId="5" borderId="2" xfId="1" applyFont="1" applyFill="1" applyBorder="1"/>
    <xf numFmtId="44" fontId="0" fillId="5" borderId="1" xfId="1" applyFont="1" applyFill="1" applyBorder="1"/>
    <xf numFmtId="44" fontId="0" fillId="5" borderId="2" xfId="1" applyFont="1" applyFill="1" applyBorder="1" applyAlignment="1">
      <alignment horizontal="center"/>
    </xf>
    <xf numFmtId="49" fontId="0" fillId="0" borderId="8" xfId="1" applyNumberFormat="1" applyFont="1" applyFill="1" applyBorder="1" applyAlignment="1">
      <alignment horizontal="center"/>
    </xf>
    <xf numFmtId="0" fontId="0" fillId="0" borderId="1" xfId="0" applyFill="1" applyBorder="1"/>
    <xf numFmtId="0" fontId="9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49" fontId="5" fillId="2" borderId="2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4" fontId="0" fillId="3" borderId="4" xfId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</cellXfs>
  <cellStyles count="6">
    <cellStyle name="Měna" xfId="1" builtinId="4"/>
    <cellStyle name="Normální" xfId="0" builtinId="0"/>
    <cellStyle name="Normální 17" xfId="3"/>
    <cellStyle name="Normální 18" xfId="4"/>
    <cellStyle name="Normální 22 2" xfId="5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"/>
  <sheetViews>
    <sheetView tabSelected="1" zoomScaleNormal="100" workbookViewId="0">
      <selection activeCell="C38" sqref="C38"/>
    </sheetView>
  </sheetViews>
  <sheetFormatPr defaultRowHeight="14.4" x14ac:dyDescent="0.3"/>
  <cols>
    <col min="1" max="1" width="3.109375" style="40" customWidth="1"/>
    <col min="2" max="2" width="9.33203125" style="16" bestFit="1" customWidth="1"/>
    <col min="3" max="3" width="81.88671875" customWidth="1"/>
    <col min="4" max="4" width="11.88671875" style="16" bestFit="1" customWidth="1"/>
    <col min="5" max="5" width="7.109375" bestFit="1" customWidth="1"/>
    <col min="6" max="6" width="16.44140625" bestFit="1" customWidth="1"/>
    <col min="7" max="7" width="16.33203125" bestFit="1" customWidth="1"/>
    <col min="8" max="8" width="16.44140625" bestFit="1" customWidth="1"/>
    <col min="9" max="9" width="2" customWidth="1"/>
    <col min="10" max="11" width="16.33203125" bestFit="1" customWidth="1"/>
    <col min="12" max="12" width="14.6640625" bestFit="1" customWidth="1"/>
    <col min="13" max="13" width="5.6640625" style="32" customWidth="1"/>
  </cols>
  <sheetData>
    <row r="1" spans="1:31" ht="23.25" customHeight="1" x14ac:dyDescent="0.35">
      <c r="B1" s="39"/>
      <c r="C1" s="96" t="s">
        <v>71</v>
      </c>
      <c r="D1" s="39"/>
      <c r="E1" s="106" t="s">
        <v>45</v>
      </c>
      <c r="F1" s="106"/>
      <c r="G1" s="106"/>
      <c r="H1" s="40"/>
      <c r="I1" s="40"/>
      <c r="J1" s="41" t="s">
        <v>59</v>
      </c>
      <c r="K1" s="40"/>
      <c r="L1" s="40"/>
      <c r="M1" s="38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5" customHeight="1" x14ac:dyDescent="0.3">
      <c r="B2" s="39"/>
      <c r="C2" s="96"/>
      <c r="D2" s="39"/>
      <c r="E2" s="40"/>
      <c r="F2" s="40"/>
      <c r="G2" s="40"/>
      <c r="H2" s="40"/>
      <c r="I2" s="40"/>
      <c r="J2" s="40"/>
      <c r="K2" s="40"/>
      <c r="L2" s="40"/>
      <c r="M2" s="38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x14ac:dyDescent="0.3">
      <c r="B3" s="39"/>
      <c r="C3" s="96"/>
      <c r="D3" s="39"/>
      <c r="E3" s="97" t="s">
        <v>72</v>
      </c>
      <c r="F3" s="97"/>
      <c r="G3" s="97"/>
      <c r="H3" s="97"/>
      <c r="I3" s="40"/>
      <c r="J3" s="40"/>
      <c r="K3" s="40"/>
      <c r="L3" s="40"/>
      <c r="M3" s="3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x14ac:dyDescent="0.3">
      <c r="A4" s="38"/>
      <c r="B4" s="37"/>
      <c r="C4" s="38"/>
      <c r="D4" s="37"/>
      <c r="E4" s="97"/>
      <c r="F4" s="97"/>
      <c r="G4" s="97"/>
      <c r="H4" s="97"/>
      <c r="I4" s="38"/>
      <c r="J4" s="38"/>
      <c r="K4" s="38"/>
      <c r="L4" s="38"/>
      <c r="M4" s="38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x14ac:dyDescent="0.3">
      <c r="A5" s="38"/>
      <c r="B5" s="37"/>
      <c r="C5" s="38"/>
      <c r="D5" s="37"/>
      <c r="E5" s="97"/>
      <c r="F5" s="97"/>
      <c r="G5" s="97"/>
      <c r="H5" s="97"/>
      <c r="I5" s="38"/>
      <c r="J5" s="38"/>
      <c r="K5" s="38"/>
      <c r="L5" s="38"/>
      <c r="M5" s="38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x14ac:dyDescent="0.3">
      <c r="A6" s="38"/>
      <c r="B6" s="37"/>
      <c r="C6" s="38"/>
      <c r="D6" s="37"/>
      <c r="E6" s="97"/>
      <c r="F6" s="97"/>
      <c r="G6" s="97"/>
      <c r="H6" s="97"/>
      <c r="I6" s="38"/>
      <c r="J6" s="38"/>
      <c r="K6" s="38"/>
      <c r="L6" s="38"/>
      <c r="M6" s="38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5.75" customHeight="1" x14ac:dyDescent="0.3">
      <c r="A7" s="38"/>
      <c r="B7" s="37"/>
      <c r="C7" s="98" t="s">
        <v>46</v>
      </c>
      <c r="D7" s="37"/>
      <c r="E7" s="38"/>
      <c r="F7" s="38"/>
      <c r="G7" s="38"/>
      <c r="H7" s="38"/>
      <c r="I7" s="38"/>
      <c r="J7" s="38"/>
      <c r="K7" s="38"/>
      <c r="L7" s="38"/>
      <c r="M7" s="38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x14ac:dyDescent="0.3">
      <c r="A8" s="38"/>
      <c r="B8" s="37"/>
      <c r="C8" s="98"/>
      <c r="D8" s="37"/>
      <c r="E8" s="38"/>
      <c r="F8" s="38"/>
      <c r="G8" s="38"/>
      <c r="H8" s="38"/>
      <c r="I8" s="38"/>
      <c r="J8" s="38"/>
      <c r="K8" s="38"/>
      <c r="L8" s="38"/>
      <c r="M8" s="38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x14ac:dyDescent="0.3">
      <c r="A9" s="38"/>
      <c r="B9" s="37"/>
      <c r="C9" s="38"/>
      <c r="D9" s="37"/>
      <c r="E9" s="38"/>
      <c r="F9" s="38"/>
      <c r="G9" s="38"/>
      <c r="H9" s="38"/>
      <c r="I9" s="38"/>
      <c r="J9" s="38"/>
      <c r="K9" s="38"/>
      <c r="L9" s="38"/>
      <c r="M9" s="38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4.4" customHeight="1" x14ac:dyDescent="0.3">
      <c r="B10" s="99" t="s">
        <v>58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57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x14ac:dyDescent="0.3">
      <c r="B11" s="100" t="s">
        <v>0</v>
      </c>
      <c r="C11" s="101" t="s">
        <v>1</v>
      </c>
      <c r="D11" s="101" t="s">
        <v>2</v>
      </c>
      <c r="E11" s="102" t="s">
        <v>3</v>
      </c>
      <c r="F11" s="103" t="s">
        <v>4</v>
      </c>
      <c r="G11" s="103"/>
      <c r="H11" s="103"/>
      <c r="I11" s="34"/>
      <c r="J11" s="103" t="s">
        <v>43</v>
      </c>
      <c r="K11" s="103"/>
      <c r="L11" s="105" t="s">
        <v>42</v>
      </c>
      <c r="M11" s="5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x14ac:dyDescent="0.3">
      <c r="B12" s="100"/>
      <c r="C12" s="101"/>
      <c r="D12" s="101"/>
      <c r="E12" s="102"/>
      <c r="F12" s="19" t="s">
        <v>5</v>
      </c>
      <c r="G12" s="19" t="s">
        <v>6</v>
      </c>
      <c r="H12" s="19" t="s">
        <v>7</v>
      </c>
      <c r="I12" s="35"/>
      <c r="J12" s="19" t="s">
        <v>6</v>
      </c>
      <c r="K12" s="19" t="s">
        <v>7</v>
      </c>
      <c r="L12" s="105"/>
      <c r="M12" s="59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x14ac:dyDescent="0.3">
      <c r="B13" s="47" t="s">
        <v>8</v>
      </c>
      <c r="C13" s="21" t="s">
        <v>9</v>
      </c>
      <c r="D13" s="51"/>
      <c r="E13" s="48"/>
      <c r="F13" s="46"/>
      <c r="G13" s="23"/>
      <c r="H13" s="23"/>
      <c r="I13" s="2"/>
      <c r="J13" s="23"/>
      <c r="K13" s="23"/>
      <c r="L13" s="105"/>
      <c r="M13" s="6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x14ac:dyDescent="0.3">
      <c r="B14" s="42" t="s">
        <v>10</v>
      </c>
      <c r="C14" s="56" t="s">
        <v>73</v>
      </c>
      <c r="D14" s="77">
        <v>14</v>
      </c>
      <c r="E14" s="45" t="s">
        <v>11</v>
      </c>
      <c r="F14" s="90"/>
      <c r="G14" s="44">
        <f>D14*F14</f>
        <v>0</v>
      </c>
      <c r="H14" s="33" t="s">
        <v>12</v>
      </c>
      <c r="I14" s="33"/>
      <c r="J14" s="33">
        <f>G14*1.21</f>
        <v>0</v>
      </c>
      <c r="K14" s="33" t="s">
        <v>12</v>
      </c>
      <c r="L14" s="2">
        <f>J14-G14</f>
        <v>0</v>
      </c>
      <c r="M14" s="6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x14ac:dyDescent="0.3">
      <c r="B15" s="42" t="s">
        <v>13</v>
      </c>
      <c r="C15" s="56" t="s">
        <v>74</v>
      </c>
      <c r="D15" s="77">
        <v>50</v>
      </c>
      <c r="E15" s="45" t="s">
        <v>11</v>
      </c>
      <c r="F15" s="90"/>
      <c r="G15" s="45">
        <f>D15*F15</f>
        <v>0</v>
      </c>
      <c r="H15" s="2" t="s">
        <v>12</v>
      </c>
      <c r="I15" s="2"/>
      <c r="J15" s="2">
        <f>G15*1.21</f>
        <v>0</v>
      </c>
      <c r="K15" s="2" t="s">
        <v>12</v>
      </c>
      <c r="L15" s="2">
        <f>J15-G15</f>
        <v>0</v>
      </c>
      <c r="M15" s="6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x14ac:dyDescent="0.3">
      <c r="B16" s="42" t="s">
        <v>14</v>
      </c>
      <c r="C16" s="56" t="s">
        <v>75</v>
      </c>
      <c r="D16" s="77">
        <v>24</v>
      </c>
      <c r="E16" s="45" t="s">
        <v>11</v>
      </c>
      <c r="F16" s="90"/>
      <c r="G16" s="45">
        <f>D16*F16</f>
        <v>0</v>
      </c>
      <c r="H16" s="2" t="s">
        <v>12</v>
      </c>
      <c r="I16" s="2"/>
      <c r="J16" s="2">
        <f>G16*1.21</f>
        <v>0</v>
      </c>
      <c r="K16" s="2" t="s">
        <v>12</v>
      </c>
      <c r="L16" s="2">
        <f>J16-G16</f>
        <v>0</v>
      </c>
      <c r="M16" s="6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2:31" x14ac:dyDescent="0.3">
      <c r="B17" s="42" t="s">
        <v>15</v>
      </c>
      <c r="C17" s="56" t="s">
        <v>76</v>
      </c>
      <c r="D17" s="77">
        <v>8</v>
      </c>
      <c r="E17" s="45" t="s">
        <v>11</v>
      </c>
      <c r="F17" s="90"/>
      <c r="G17" s="45">
        <f t="shared" ref="G17:G35" si="0">D17*F17</f>
        <v>0</v>
      </c>
      <c r="H17" s="2" t="s">
        <v>12</v>
      </c>
      <c r="I17" s="2"/>
      <c r="J17" s="2">
        <f t="shared" ref="J17:J35" si="1">G17*1.21</f>
        <v>0</v>
      </c>
      <c r="K17" s="2" t="s">
        <v>12</v>
      </c>
      <c r="L17" s="2">
        <f t="shared" ref="L17:L35" si="2">J17-G17</f>
        <v>0</v>
      </c>
      <c r="M17" s="6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2:31" x14ac:dyDescent="0.3">
      <c r="B18" s="42" t="s">
        <v>50</v>
      </c>
      <c r="C18" s="56" t="s">
        <v>77</v>
      </c>
      <c r="D18" s="77">
        <v>20</v>
      </c>
      <c r="E18" s="45" t="s">
        <v>11</v>
      </c>
      <c r="F18" s="90"/>
      <c r="G18" s="45">
        <f t="shared" si="0"/>
        <v>0</v>
      </c>
      <c r="H18" s="2" t="s">
        <v>12</v>
      </c>
      <c r="I18" s="2"/>
      <c r="J18" s="2">
        <f t="shared" si="1"/>
        <v>0</v>
      </c>
      <c r="K18" s="2" t="s">
        <v>12</v>
      </c>
      <c r="L18" s="2">
        <f t="shared" si="2"/>
        <v>0</v>
      </c>
      <c r="M18" s="6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3">
      <c r="B19" s="42" t="s">
        <v>51</v>
      </c>
      <c r="C19" s="56" t="s">
        <v>78</v>
      </c>
      <c r="D19" s="77">
        <v>13</v>
      </c>
      <c r="E19" s="45" t="s">
        <v>11</v>
      </c>
      <c r="F19" s="90"/>
      <c r="G19" s="45">
        <f t="shared" si="0"/>
        <v>0</v>
      </c>
      <c r="H19" s="2" t="s">
        <v>12</v>
      </c>
      <c r="I19" s="2"/>
      <c r="J19" s="2">
        <f t="shared" si="1"/>
        <v>0</v>
      </c>
      <c r="K19" s="2" t="s">
        <v>12</v>
      </c>
      <c r="L19" s="2">
        <f t="shared" si="2"/>
        <v>0</v>
      </c>
      <c r="M19" s="6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2:31" x14ac:dyDescent="0.3">
      <c r="B20" s="42" t="s">
        <v>52</v>
      </c>
      <c r="C20" s="56" t="s">
        <v>79</v>
      </c>
      <c r="D20" s="77">
        <v>31</v>
      </c>
      <c r="E20" s="45" t="s">
        <v>11</v>
      </c>
      <c r="F20" s="90"/>
      <c r="G20" s="45">
        <f t="shared" si="0"/>
        <v>0</v>
      </c>
      <c r="H20" s="2" t="s">
        <v>12</v>
      </c>
      <c r="I20" s="2"/>
      <c r="J20" s="2">
        <f t="shared" si="1"/>
        <v>0</v>
      </c>
      <c r="K20" s="2" t="s">
        <v>12</v>
      </c>
      <c r="L20" s="2">
        <f t="shared" si="2"/>
        <v>0</v>
      </c>
      <c r="M20" s="6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2:31" x14ac:dyDescent="0.3">
      <c r="B21" s="42" t="s">
        <v>53</v>
      </c>
      <c r="C21" s="56" t="s">
        <v>80</v>
      </c>
      <c r="D21" s="77">
        <v>30</v>
      </c>
      <c r="E21" s="45" t="s">
        <v>11</v>
      </c>
      <c r="F21" s="90"/>
      <c r="G21" s="45">
        <f t="shared" si="0"/>
        <v>0</v>
      </c>
      <c r="H21" s="2" t="s">
        <v>12</v>
      </c>
      <c r="I21" s="2"/>
      <c r="J21" s="2">
        <f t="shared" si="1"/>
        <v>0</v>
      </c>
      <c r="K21" s="2" t="s">
        <v>12</v>
      </c>
      <c r="L21" s="2">
        <f t="shared" si="2"/>
        <v>0</v>
      </c>
      <c r="M21" s="6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2:31" x14ac:dyDescent="0.3">
      <c r="B22" s="42" t="s">
        <v>54</v>
      </c>
      <c r="C22" s="56" t="s">
        <v>81</v>
      </c>
      <c r="D22" s="77">
        <v>22</v>
      </c>
      <c r="E22" s="45" t="s">
        <v>11</v>
      </c>
      <c r="F22" s="90"/>
      <c r="G22" s="45">
        <f t="shared" si="0"/>
        <v>0</v>
      </c>
      <c r="H22" s="2" t="s">
        <v>12</v>
      </c>
      <c r="I22" s="2"/>
      <c r="J22" s="2">
        <f t="shared" si="1"/>
        <v>0</v>
      </c>
      <c r="K22" s="2" t="s">
        <v>12</v>
      </c>
      <c r="L22" s="2">
        <f t="shared" si="2"/>
        <v>0</v>
      </c>
      <c r="M22" s="6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2:31" x14ac:dyDescent="0.3">
      <c r="B23" s="42" t="s">
        <v>55</v>
      </c>
      <c r="C23" s="56" t="s">
        <v>94</v>
      </c>
      <c r="D23" s="77">
        <v>35</v>
      </c>
      <c r="E23" s="45" t="s">
        <v>11</v>
      </c>
      <c r="F23" s="90"/>
      <c r="G23" s="44">
        <f>D23*F23</f>
        <v>0</v>
      </c>
      <c r="H23" s="33" t="s">
        <v>12</v>
      </c>
      <c r="I23" s="33"/>
      <c r="J23" s="33">
        <f>G23*1.21</f>
        <v>0</v>
      </c>
      <c r="K23" s="33" t="s">
        <v>12</v>
      </c>
      <c r="L23" s="2">
        <f>J23-G23</f>
        <v>0</v>
      </c>
      <c r="M23" s="6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2:31" x14ac:dyDescent="0.3">
      <c r="B24" s="42" t="s">
        <v>56</v>
      </c>
      <c r="C24" s="56" t="s">
        <v>95</v>
      </c>
      <c r="D24" s="77">
        <v>9</v>
      </c>
      <c r="E24" s="45" t="s">
        <v>11</v>
      </c>
      <c r="F24" s="90"/>
      <c r="G24" s="45">
        <f>D24*F24</f>
        <v>0</v>
      </c>
      <c r="H24" s="2" t="s">
        <v>12</v>
      </c>
      <c r="I24" s="2"/>
      <c r="J24" s="2">
        <f>G24*1.21</f>
        <v>0</v>
      </c>
      <c r="K24" s="2" t="s">
        <v>12</v>
      </c>
      <c r="L24" s="2">
        <f>J24-G24</f>
        <v>0</v>
      </c>
      <c r="M24" s="6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2:31" x14ac:dyDescent="0.3">
      <c r="B25" s="42" t="s">
        <v>57</v>
      </c>
      <c r="C25" s="56" t="s">
        <v>96</v>
      </c>
      <c r="D25" s="77">
        <v>56</v>
      </c>
      <c r="E25" s="45" t="s">
        <v>11</v>
      </c>
      <c r="F25" s="90"/>
      <c r="G25" s="45">
        <f t="shared" ref="G25:G34" si="3">D25*F25</f>
        <v>0</v>
      </c>
      <c r="H25" s="2" t="s">
        <v>12</v>
      </c>
      <c r="I25" s="2"/>
      <c r="J25" s="2">
        <f t="shared" ref="J25:J34" si="4">G25*1.21</f>
        <v>0</v>
      </c>
      <c r="K25" s="2" t="s">
        <v>12</v>
      </c>
      <c r="L25" s="2">
        <f t="shared" ref="L25:L34" si="5">J25-G25</f>
        <v>0</v>
      </c>
      <c r="M25" s="6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2:31" x14ac:dyDescent="0.3">
      <c r="B26" s="42" t="s">
        <v>65</v>
      </c>
      <c r="C26" s="56" t="s">
        <v>97</v>
      </c>
      <c r="D26" s="77">
        <v>4</v>
      </c>
      <c r="E26" s="45" t="s">
        <v>11</v>
      </c>
      <c r="F26" s="90"/>
      <c r="G26" s="45">
        <f t="shared" si="3"/>
        <v>0</v>
      </c>
      <c r="H26" s="2" t="s">
        <v>12</v>
      </c>
      <c r="I26" s="2"/>
      <c r="J26" s="2">
        <f t="shared" si="4"/>
        <v>0</v>
      </c>
      <c r="K26" s="2" t="s">
        <v>12</v>
      </c>
      <c r="L26" s="2">
        <f t="shared" si="5"/>
        <v>0</v>
      </c>
      <c r="M26" s="6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2:31" x14ac:dyDescent="0.3">
      <c r="B27" s="42" t="s">
        <v>68</v>
      </c>
      <c r="C27" s="56" t="s">
        <v>98</v>
      </c>
      <c r="D27" s="77">
        <v>26</v>
      </c>
      <c r="E27" s="45" t="s">
        <v>11</v>
      </c>
      <c r="F27" s="90"/>
      <c r="G27" s="45">
        <f t="shared" si="3"/>
        <v>0</v>
      </c>
      <c r="H27" s="2" t="s">
        <v>12</v>
      </c>
      <c r="I27" s="2"/>
      <c r="J27" s="2">
        <f t="shared" si="4"/>
        <v>0</v>
      </c>
      <c r="K27" s="2" t="s">
        <v>12</v>
      </c>
      <c r="L27" s="2">
        <f t="shared" si="5"/>
        <v>0</v>
      </c>
      <c r="M27" s="6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2:31" x14ac:dyDescent="0.3">
      <c r="B28" s="42" t="s">
        <v>82</v>
      </c>
      <c r="C28" s="56" t="s">
        <v>99</v>
      </c>
      <c r="D28" s="77">
        <v>10</v>
      </c>
      <c r="E28" s="45" t="s">
        <v>11</v>
      </c>
      <c r="F28" s="90"/>
      <c r="G28" s="45">
        <f t="shared" si="3"/>
        <v>0</v>
      </c>
      <c r="H28" s="2" t="s">
        <v>12</v>
      </c>
      <c r="I28" s="2"/>
      <c r="J28" s="2">
        <f t="shared" si="4"/>
        <v>0</v>
      </c>
      <c r="K28" s="2" t="s">
        <v>12</v>
      </c>
      <c r="L28" s="2">
        <f t="shared" si="5"/>
        <v>0</v>
      </c>
      <c r="M28" s="6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1" x14ac:dyDescent="0.3">
      <c r="B29" s="42" t="s">
        <v>83</v>
      </c>
      <c r="C29" s="56" t="s">
        <v>100</v>
      </c>
      <c r="D29" s="77">
        <v>2</v>
      </c>
      <c r="E29" s="45" t="s">
        <v>11</v>
      </c>
      <c r="F29" s="90"/>
      <c r="G29" s="45">
        <f t="shared" si="3"/>
        <v>0</v>
      </c>
      <c r="H29" s="2" t="s">
        <v>12</v>
      </c>
      <c r="I29" s="2"/>
      <c r="J29" s="2">
        <f t="shared" si="4"/>
        <v>0</v>
      </c>
      <c r="K29" s="2" t="s">
        <v>12</v>
      </c>
      <c r="L29" s="2">
        <f t="shared" si="5"/>
        <v>0</v>
      </c>
      <c r="M29" s="6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3">
      <c r="B30" s="42" t="s">
        <v>84</v>
      </c>
      <c r="C30" s="56" t="s">
        <v>101</v>
      </c>
      <c r="D30" s="77">
        <v>39</v>
      </c>
      <c r="E30" s="45" t="s">
        <v>11</v>
      </c>
      <c r="F30" s="90"/>
      <c r="G30" s="45">
        <f t="shared" si="3"/>
        <v>0</v>
      </c>
      <c r="H30" s="2" t="s">
        <v>12</v>
      </c>
      <c r="I30" s="2"/>
      <c r="J30" s="2">
        <f t="shared" si="4"/>
        <v>0</v>
      </c>
      <c r="K30" s="2" t="s">
        <v>12</v>
      </c>
      <c r="L30" s="2">
        <f t="shared" si="5"/>
        <v>0</v>
      </c>
      <c r="M30" s="6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3">
      <c r="B31" s="42" t="s">
        <v>85</v>
      </c>
      <c r="C31" s="56" t="s">
        <v>102</v>
      </c>
      <c r="D31" s="77">
        <v>7</v>
      </c>
      <c r="E31" s="45" t="s">
        <v>11</v>
      </c>
      <c r="F31" s="90"/>
      <c r="G31" s="45">
        <f t="shared" si="3"/>
        <v>0</v>
      </c>
      <c r="H31" s="2" t="s">
        <v>12</v>
      </c>
      <c r="I31" s="2"/>
      <c r="J31" s="2">
        <f t="shared" si="4"/>
        <v>0</v>
      </c>
      <c r="K31" s="2" t="s">
        <v>12</v>
      </c>
      <c r="L31" s="2">
        <f t="shared" si="5"/>
        <v>0</v>
      </c>
      <c r="M31" s="6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3">
      <c r="B32" s="42" t="s">
        <v>86</v>
      </c>
      <c r="C32" s="56" t="s">
        <v>103</v>
      </c>
      <c r="D32" s="77">
        <v>16</v>
      </c>
      <c r="E32" s="45" t="s">
        <v>11</v>
      </c>
      <c r="F32" s="90"/>
      <c r="G32" s="45">
        <f t="shared" si="3"/>
        <v>0</v>
      </c>
      <c r="H32" s="2" t="s">
        <v>12</v>
      </c>
      <c r="I32" s="2"/>
      <c r="J32" s="2">
        <f t="shared" si="4"/>
        <v>0</v>
      </c>
      <c r="K32" s="2" t="s">
        <v>12</v>
      </c>
      <c r="L32" s="2">
        <f t="shared" si="5"/>
        <v>0</v>
      </c>
      <c r="M32" s="6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2:31" x14ac:dyDescent="0.3">
      <c r="B33" s="42" t="s">
        <v>87</v>
      </c>
      <c r="C33" s="56" t="s">
        <v>104</v>
      </c>
      <c r="D33" s="77">
        <v>3</v>
      </c>
      <c r="E33" s="45" t="s">
        <v>11</v>
      </c>
      <c r="F33" s="90"/>
      <c r="G33" s="45">
        <f t="shared" si="3"/>
        <v>0</v>
      </c>
      <c r="H33" s="2"/>
      <c r="I33" s="2"/>
      <c r="J33" s="2">
        <f t="shared" si="4"/>
        <v>0</v>
      </c>
      <c r="K33" s="2"/>
      <c r="L33" s="2">
        <f t="shared" si="5"/>
        <v>0</v>
      </c>
      <c r="M33" s="6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2:31" x14ac:dyDescent="0.3">
      <c r="B34" s="42" t="s">
        <v>88</v>
      </c>
      <c r="C34" s="56" t="s">
        <v>105</v>
      </c>
      <c r="D34" s="77">
        <v>21</v>
      </c>
      <c r="E34" s="45" t="s">
        <v>11</v>
      </c>
      <c r="F34" s="90"/>
      <c r="G34" s="45">
        <f t="shared" si="3"/>
        <v>0</v>
      </c>
      <c r="H34" s="2" t="s">
        <v>12</v>
      </c>
      <c r="I34" s="2"/>
      <c r="J34" s="2">
        <f t="shared" si="4"/>
        <v>0</v>
      </c>
      <c r="K34" s="2" t="s">
        <v>12</v>
      </c>
      <c r="L34" s="2">
        <f t="shared" si="5"/>
        <v>0</v>
      </c>
      <c r="M34" s="6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2:31" x14ac:dyDescent="0.3">
      <c r="B35" s="42" t="s">
        <v>89</v>
      </c>
      <c r="C35" s="56" t="s">
        <v>60</v>
      </c>
      <c r="D35" s="77">
        <f>SUM(D14:D34)</f>
        <v>440</v>
      </c>
      <c r="E35" s="45" t="s">
        <v>11</v>
      </c>
      <c r="F35" s="90"/>
      <c r="G35" s="45">
        <f t="shared" si="0"/>
        <v>0</v>
      </c>
      <c r="H35" s="2" t="s">
        <v>12</v>
      </c>
      <c r="I35" s="2"/>
      <c r="J35" s="2">
        <f t="shared" si="1"/>
        <v>0</v>
      </c>
      <c r="K35" s="2" t="s">
        <v>12</v>
      </c>
      <c r="L35" s="2">
        <f t="shared" si="2"/>
        <v>0</v>
      </c>
      <c r="M35" s="6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2:31" x14ac:dyDescent="0.3">
      <c r="B36" s="42"/>
      <c r="C36" s="78" t="s">
        <v>69</v>
      </c>
      <c r="D36" s="80">
        <f>SUM(D14:D34)</f>
        <v>440</v>
      </c>
      <c r="E36" s="81"/>
      <c r="F36" s="45"/>
      <c r="G36" s="45"/>
      <c r="H36" s="2"/>
      <c r="I36" s="2"/>
      <c r="J36" s="2"/>
      <c r="K36" s="2"/>
      <c r="L36" s="2"/>
      <c r="M36" s="6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2:31" x14ac:dyDescent="0.3">
      <c r="B37" s="86" t="s">
        <v>90</v>
      </c>
      <c r="C37" s="50" t="s">
        <v>67</v>
      </c>
      <c r="D37" s="77">
        <v>4400</v>
      </c>
      <c r="E37" s="94" t="s">
        <v>47</v>
      </c>
      <c r="F37" s="90"/>
      <c r="G37" s="45">
        <f t="shared" ref="G37" si="6">D37*F37</f>
        <v>0</v>
      </c>
      <c r="H37" s="2" t="s">
        <v>12</v>
      </c>
      <c r="I37" s="2"/>
      <c r="J37" s="2">
        <f t="shared" ref="J37" si="7">G37*1.21</f>
        <v>0</v>
      </c>
      <c r="K37" s="2" t="s">
        <v>12</v>
      </c>
      <c r="L37" s="2">
        <f t="shared" ref="L37" si="8">J37-G37</f>
        <v>0</v>
      </c>
      <c r="M37" s="6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2:31" x14ac:dyDescent="0.3">
      <c r="B38" s="86" t="s">
        <v>91</v>
      </c>
      <c r="C38" s="49" t="s">
        <v>61</v>
      </c>
      <c r="D38" s="84">
        <v>2</v>
      </c>
      <c r="E38" s="43" t="s">
        <v>11</v>
      </c>
      <c r="F38" s="91"/>
      <c r="G38" s="2" t="s">
        <v>12</v>
      </c>
      <c r="H38" s="2">
        <f>D38*F38</f>
        <v>0</v>
      </c>
      <c r="I38" s="2"/>
      <c r="J38" s="2" t="s">
        <v>12</v>
      </c>
      <c r="K38" s="2">
        <f>H38*1.21</f>
        <v>0</v>
      </c>
      <c r="L38" s="2">
        <f>K38-H38</f>
        <v>0</v>
      </c>
      <c r="M38" s="6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2:31" x14ac:dyDescent="0.3">
      <c r="B39" s="86" t="s">
        <v>92</v>
      </c>
      <c r="C39" s="85" t="s">
        <v>62</v>
      </c>
      <c r="D39" s="87">
        <v>34</v>
      </c>
      <c r="E39" s="9" t="s">
        <v>11</v>
      </c>
      <c r="F39" s="92"/>
      <c r="G39" s="2" t="s">
        <v>12</v>
      </c>
      <c r="H39" s="2">
        <f>D39*F39</f>
        <v>0</v>
      </c>
      <c r="I39" s="2"/>
      <c r="J39" s="2" t="s">
        <v>12</v>
      </c>
      <c r="K39" s="2">
        <f>H39*1.21</f>
        <v>0</v>
      </c>
      <c r="L39" s="2">
        <f>K39-H39</f>
        <v>0</v>
      </c>
      <c r="M39" s="6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2:31" x14ac:dyDescent="0.3">
      <c r="B40" s="86" t="s">
        <v>93</v>
      </c>
      <c r="C40" s="95" t="s">
        <v>106</v>
      </c>
      <c r="D40" s="87">
        <v>1</v>
      </c>
      <c r="E40" s="1" t="s">
        <v>11</v>
      </c>
      <c r="F40" s="92"/>
      <c r="G40" s="2" t="s">
        <v>12</v>
      </c>
      <c r="H40" s="2">
        <f>D40*F40</f>
        <v>0</v>
      </c>
      <c r="I40" s="2"/>
      <c r="J40" s="2" t="s">
        <v>12</v>
      </c>
      <c r="K40" s="2">
        <f>H40*1.21</f>
        <v>0</v>
      </c>
      <c r="L40" s="2">
        <f>K40-H40</f>
        <v>0</v>
      </c>
      <c r="M40" s="6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2:31" x14ac:dyDescent="0.3">
      <c r="D41" s="82"/>
      <c r="M41" s="6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2:31" x14ac:dyDescent="0.3">
      <c r="B42" s="20" t="s">
        <v>17</v>
      </c>
      <c r="C42" s="21" t="s">
        <v>18</v>
      </c>
      <c r="D42" s="51"/>
      <c r="E42" s="22"/>
      <c r="F42" s="22"/>
      <c r="G42" s="23"/>
      <c r="H42" s="23"/>
      <c r="I42" s="2"/>
      <c r="J42" s="23"/>
      <c r="K42" s="23"/>
      <c r="L42" s="23"/>
      <c r="M42" s="6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2:31" x14ac:dyDescent="0.3">
      <c r="B43" s="18" t="s">
        <v>19</v>
      </c>
      <c r="C43" s="3" t="s">
        <v>39</v>
      </c>
      <c r="D43" s="53">
        <v>430</v>
      </c>
      <c r="E43" s="1" t="s">
        <v>11</v>
      </c>
      <c r="F43" s="91"/>
      <c r="G43" s="2">
        <f>D43*F43</f>
        <v>0</v>
      </c>
      <c r="H43" s="2" t="s">
        <v>12</v>
      </c>
      <c r="I43" s="2"/>
      <c r="J43" s="2">
        <f>G43*1.21</f>
        <v>0</v>
      </c>
      <c r="K43" s="2" t="s">
        <v>12</v>
      </c>
      <c r="L43" s="2">
        <f>J43-G43</f>
        <v>0</v>
      </c>
      <c r="M43" s="6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2:31" x14ac:dyDescent="0.3">
      <c r="B44" s="18" t="s">
        <v>20</v>
      </c>
      <c r="C44" s="3" t="s">
        <v>40</v>
      </c>
      <c r="D44" s="53">
        <f>D35</f>
        <v>440</v>
      </c>
      <c r="E44" s="1" t="s">
        <v>11</v>
      </c>
      <c r="F44" s="91"/>
      <c r="G44" s="2">
        <f>D44*F44</f>
        <v>0</v>
      </c>
      <c r="H44" s="2" t="s">
        <v>12</v>
      </c>
      <c r="I44" s="2"/>
      <c r="J44" s="2">
        <f>G44*1.21</f>
        <v>0</v>
      </c>
      <c r="K44" s="2" t="s">
        <v>12</v>
      </c>
      <c r="L44" s="2">
        <f>J44-G44</f>
        <v>0</v>
      </c>
      <c r="M44" s="6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2:31" x14ac:dyDescent="0.3">
      <c r="B45" s="18" t="s">
        <v>44</v>
      </c>
      <c r="C45" s="3" t="s">
        <v>63</v>
      </c>
      <c r="D45" s="53">
        <f>D38</f>
        <v>2</v>
      </c>
      <c r="E45" s="1" t="s">
        <v>11</v>
      </c>
      <c r="F45" s="91"/>
      <c r="G45" s="2" t="s">
        <v>12</v>
      </c>
      <c r="H45" s="2">
        <f>D45*F45</f>
        <v>0</v>
      </c>
      <c r="I45" s="2"/>
      <c r="J45" s="2" t="s">
        <v>12</v>
      </c>
      <c r="K45" s="2">
        <f>H45*1.21</f>
        <v>0</v>
      </c>
      <c r="L45" s="2">
        <f>K45-H45</f>
        <v>0</v>
      </c>
      <c r="M45" s="6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2:31" x14ac:dyDescent="0.3">
      <c r="B46" s="18" t="s">
        <v>66</v>
      </c>
      <c r="C46" s="3" t="s">
        <v>64</v>
      </c>
      <c r="D46" s="53">
        <f>D39</f>
        <v>34</v>
      </c>
      <c r="E46" s="1" t="s">
        <v>11</v>
      </c>
      <c r="F46" s="91"/>
      <c r="G46" s="2" t="s">
        <v>12</v>
      </c>
      <c r="H46" s="2">
        <f>D46*F46</f>
        <v>0</v>
      </c>
      <c r="I46" s="2"/>
      <c r="J46" s="2" t="s">
        <v>12</v>
      </c>
      <c r="K46" s="2">
        <f>H46*1.21</f>
        <v>0</v>
      </c>
      <c r="L46" s="2">
        <f>K46-H46</f>
        <v>0</v>
      </c>
      <c r="M46" s="6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2:31" x14ac:dyDescent="0.3">
      <c r="B47" s="18" t="s">
        <v>49</v>
      </c>
      <c r="C47" s="50" t="s">
        <v>48</v>
      </c>
      <c r="D47" s="53">
        <f>D37</f>
        <v>4400</v>
      </c>
      <c r="E47" s="1" t="s">
        <v>47</v>
      </c>
      <c r="F47" s="91"/>
      <c r="G47" s="2">
        <f>D47*F47</f>
        <v>0</v>
      </c>
      <c r="H47" s="2" t="s">
        <v>12</v>
      </c>
      <c r="I47" s="2"/>
      <c r="J47" s="2">
        <f>G47*1.21</f>
        <v>0</v>
      </c>
      <c r="K47" s="2" t="s">
        <v>12</v>
      </c>
      <c r="L47" s="2">
        <f>J47-G47</f>
        <v>0</v>
      </c>
      <c r="M47" s="6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2:31" x14ac:dyDescent="0.3">
      <c r="B48" s="17"/>
      <c r="C48" s="4"/>
      <c r="D48" s="83"/>
      <c r="E48" s="5"/>
      <c r="F48" s="8"/>
      <c r="G48" s="7"/>
      <c r="H48" s="7"/>
      <c r="I48" s="31"/>
      <c r="J48" s="7"/>
      <c r="K48" s="7"/>
      <c r="L48" s="7"/>
      <c r="M48" s="6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2:31" x14ac:dyDescent="0.3">
      <c r="B49" s="20" t="s">
        <v>21</v>
      </c>
      <c r="C49" s="21" t="s">
        <v>22</v>
      </c>
      <c r="D49" s="51"/>
      <c r="E49" s="22"/>
      <c r="F49" s="24"/>
      <c r="G49" s="23"/>
      <c r="H49" s="23"/>
      <c r="I49" s="2"/>
      <c r="J49" s="23"/>
      <c r="K49" s="23"/>
      <c r="L49" s="23"/>
      <c r="M49" s="6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2:31" x14ac:dyDescent="0.3">
      <c r="B50" s="9" t="s">
        <v>23</v>
      </c>
      <c r="C50" s="50" t="s">
        <v>41</v>
      </c>
      <c r="D50" s="88">
        <f>D35</f>
        <v>440</v>
      </c>
      <c r="E50" s="9" t="s">
        <v>11</v>
      </c>
      <c r="F50" s="93"/>
      <c r="G50" s="11">
        <f>D50*F50</f>
        <v>0</v>
      </c>
      <c r="H50" s="11" t="s">
        <v>12</v>
      </c>
      <c r="I50" s="2"/>
      <c r="J50" s="2">
        <f>G50*1.21</f>
        <v>0</v>
      </c>
      <c r="K50" s="11" t="s">
        <v>12</v>
      </c>
      <c r="L50" s="2">
        <f>J50-G50</f>
        <v>0</v>
      </c>
      <c r="M50" s="6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2:31" x14ac:dyDescent="0.3">
      <c r="B51" s="9" t="s">
        <v>24</v>
      </c>
      <c r="C51" s="50" t="s">
        <v>70</v>
      </c>
      <c r="D51" s="52">
        <v>2</v>
      </c>
      <c r="E51" s="9" t="s">
        <v>16</v>
      </c>
      <c r="F51" s="93"/>
      <c r="G51" s="2">
        <f>D51*F51</f>
        <v>0</v>
      </c>
      <c r="H51" s="2" t="s">
        <v>12</v>
      </c>
      <c r="I51" s="2"/>
      <c r="J51" s="2">
        <f>G51*1.21</f>
        <v>0</v>
      </c>
      <c r="K51" s="11" t="s">
        <v>12</v>
      </c>
      <c r="L51" s="2">
        <f>J51-G51</f>
        <v>0</v>
      </c>
      <c r="M51" s="6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2:31" x14ac:dyDescent="0.3">
      <c r="B52" s="25" t="s">
        <v>25</v>
      </c>
      <c r="C52" s="26">
        <f>SUM(G14:H51)</f>
        <v>0</v>
      </c>
      <c r="D52" s="25"/>
      <c r="E52" s="21"/>
      <c r="F52" s="27"/>
      <c r="G52" s="26">
        <f>SUM(G14:G51)</f>
        <v>0</v>
      </c>
      <c r="H52" s="26">
        <f>SUM(H14:H51)</f>
        <v>0</v>
      </c>
      <c r="I52" s="36"/>
      <c r="J52" s="26">
        <f>SUM(J14:J51)</f>
        <v>0</v>
      </c>
      <c r="K52" s="26">
        <f>SUM(K14:K51)</f>
        <v>0</v>
      </c>
      <c r="L52" s="26">
        <f>SUM(L14:L51)</f>
        <v>0</v>
      </c>
      <c r="M52" s="6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2:31" x14ac:dyDescent="0.3">
      <c r="B53" s="17"/>
      <c r="C53" s="12"/>
      <c r="D53" s="54"/>
      <c r="E53" s="5"/>
      <c r="F53" s="6"/>
      <c r="G53" s="7"/>
      <c r="H53" s="7"/>
      <c r="I53" s="60"/>
      <c r="J53" s="60"/>
      <c r="K53" s="60"/>
      <c r="L53" s="60"/>
      <c r="M53" s="6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2:31" x14ac:dyDescent="0.3">
      <c r="B54" s="25"/>
      <c r="C54" s="28" t="s">
        <v>26</v>
      </c>
      <c r="D54" s="25"/>
      <c r="E54" s="29" t="s">
        <v>27</v>
      </c>
      <c r="F54" s="30" t="s">
        <v>28</v>
      </c>
      <c r="G54" s="29" t="s">
        <v>29</v>
      </c>
      <c r="H54" s="29" t="s">
        <v>30</v>
      </c>
      <c r="I54" s="64"/>
      <c r="J54" s="65"/>
      <c r="K54" s="65"/>
      <c r="L54" s="65"/>
      <c r="M54" s="6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2:31" x14ac:dyDescent="0.3">
      <c r="B55" s="18" t="s">
        <v>31</v>
      </c>
      <c r="C55" s="13" t="s">
        <v>32</v>
      </c>
      <c r="D55" s="52"/>
      <c r="E55" s="9"/>
      <c r="F55" s="10">
        <f>C52</f>
        <v>0</v>
      </c>
      <c r="G55" s="11">
        <f>H55-F55</f>
        <v>0</v>
      </c>
      <c r="H55" s="11">
        <f>F55*1.21</f>
        <v>0</v>
      </c>
      <c r="I55" s="64"/>
      <c r="J55" s="65"/>
      <c r="K55" s="79"/>
      <c r="L55" s="65"/>
      <c r="M55" s="6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2:31" x14ac:dyDescent="0.3">
      <c r="B56" s="18" t="s">
        <v>33</v>
      </c>
      <c r="C56" s="13" t="s">
        <v>34</v>
      </c>
      <c r="D56" s="55"/>
      <c r="E56" s="14" t="e">
        <f>F56/F55</f>
        <v>#DIV/0!</v>
      </c>
      <c r="F56" s="15">
        <f>G52</f>
        <v>0</v>
      </c>
      <c r="G56" s="11">
        <f t="shared" ref="G56:G57" si="9">H56-F56</f>
        <v>0</v>
      </c>
      <c r="H56" s="11">
        <f t="shared" ref="H56:H57" si="10">F56*1.21</f>
        <v>0</v>
      </c>
      <c r="I56" s="64"/>
      <c r="J56" s="79"/>
      <c r="K56" s="65"/>
      <c r="L56" s="65"/>
      <c r="M56" s="6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2:31" x14ac:dyDescent="0.3">
      <c r="B57" s="18" t="s">
        <v>35</v>
      </c>
      <c r="C57" s="13" t="s">
        <v>36</v>
      </c>
      <c r="D57" s="55"/>
      <c r="E57" s="14" t="e">
        <f>F57/F55</f>
        <v>#DIV/0!</v>
      </c>
      <c r="F57" s="15">
        <f>H52</f>
        <v>0</v>
      </c>
      <c r="G57" s="11">
        <f t="shared" si="9"/>
        <v>0</v>
      </c>
      <c r="H57" s="11">
        <f t="shared" si="10"/>
        <v>0</v>
      </c>
      <c r="I57" s="64"/>
      <c r="J57" s="65"/>
      <c r="K57" s="65"/>
      <c r="L57" s="65"/>
      <c r="M57" s="6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2:31" x14ac:dyDescent="0.3">
      <c r="B58" s="69"/>
      <c r="C58" s="70"/>
      <c r="D58" s="71"/>
      <c r="E58" s="67"/>
      <c r="F58" s="68"/>
      <c r="G58" s="60"/>
      <c r="H58" s="60"/>
      <c r="I58" s="60"/>
      <c r="J58" s="60"/>
      <c r="K58" s="60"/>
      <c r="L58" s="60"/>
      <c r="M58" s="61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2:31" ht="15" thickBot="1" x14ac:dyDescent="0.35">
      <c r="B59" s="72" t="s">
        <v>37</v>
      </c>
      <c r="C59" s="73">
        <f ca="1">TODAY()</f>
        <v>44354</v>
      </c>
      <c r="D59" s="74"/>
      <c r="E59" s="75"/>
      <c r="F59" s="76" t="s">
        <v>38</v>
      </c>
      <c r="G59" s="104"/>
      <c r="H59" s="104"/>
      <c r="I59" s="66"/>
      <c r="J59" s="104"/>
      <c r="K59" s="104"/>
      <c r="L59" s="89"/>
      <c r="M59" s="6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2:31" x14ac:dyDescent="0.3">
      <c r="B60" s="39"/>
      <c r="C60" s="40"/>
      <c r="D60" s="39"/>
      <c r="E60" s="40"/>
      <c r="F60" s="40"/>
      <c r="G60" s="40"/>
      <c r="H60" s="40"/>
      <c r="I60" s="40"/>
      <c r="J60" s="40"/>
      <c r="K60" s="40"/>
      <c r="L60" s="40"/>
      <c r="M60" s="62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2:31" x14ac:dyDescent="0.3">
      <c r="B61" s="39"/>
      <c r="C61" s="40"/>
      <c r="D61" s="39"/>
      <c r="E61" s="40"/>
      <c r="F61" s="40"/>
      <c r="G61" s="40"/>
      <c r="H61" s="40"/>
      <c r="I61" s="40"/>
      <c r="J61" s="40"/>
      <c r="K61" s="40"/>
      <c r="L61" s="40"/>
      <c r="M61" s="6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2:31" x14ac:dyDescent="0.3">
      <c r="B62" s="39"/>
      <c r="C62" s="40"/>
      <c r="D62" s="39"/>
      <c r="E62" s="40"/>
      <c r="F62" s="40"/>
      <c r="G62" s="40"/>
      <c r="H62" s="40"/>
      <c r="I62" s="40"/>
      <c r="J62" s="40"/>
      <c r="K62" s="40"/>
      <c r="L62" s="40"/>
      <c r="M62" s="6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2:31" x14ac:dyDescent="0.3">
      <c r="B63" s="39"/>
      <c r="C63" s="40"/>
      <c r="D63" s="39"/>
      <c r="E63" s="40"/>
      <c r="F63" s="40"/>
      <c r="G63" s="40"/>
      <c r="H63" s="40"/>
      <c r="I63" s="40"/>
      <c r="J63" s="40"/>
      <c r="K63" s="40"/>
      <c r="L63" s="40"/>
      <c r="M63" s="6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2:31" x14ac:dyDescent="0.3">
      <c r="B64" s="39"/>
      <c r="C64" s="40"/>
      <c r="D64" s="39"/>
      <c r="E64" s="40"/>
      <c r="F64" s="40"/>
      <c r="G64" s="40"/>
      <c r="H64" s="40"/>
      <c r="I64" s="40"/>
      <c r="J64" s="40"/>
      <c r="K64" s="40"/>
      <c r="L64" s="40"/>
      <c r="M64" s="6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2:31" x14ac:dyDescent="0.3">
      <c r="B65" s="39"/>
      <c r="C65" s="40"/>
      <c r="D65" s="39"/>
      <c r="E65" s="40"/>
      <c r="F65" s="40"/>
      <c r="G65" s="40"/>
      <c r="H65" s="40"/>
      <c r="I65" s="40"/>
      <c r="J65" s="40"/>
      <c r="K65" s="40"/>
      <c r="L65" s="40"/>
      <c r="M65" s="63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2:31" x14ac:dyDescent="0.3">
      <c r="B66" s="39"/>
      <c r="C66" s="40"/>
      <c r="D66" s="39"/>
      <c r="E66" s="40"/>
      <c r="F66" s="40"/>
      <c r="G66" s="40"/>
      <c r="H66" s="40"/>
      <c r="I66" s="40"/>
      <c r="J66" s="40"/>
      <c r="K66" s="40"/>
      <c r="L66" s="40"/>
      <c r="M66" s="38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2:31" x14ac:dyDescent="0.3">
      <c r="B67" s="39"/>
      <c r="C67" s="40"/>
      <c r="D67" s="39"/>
      <c r="E67" s="40"/>
      <c r="F67" s="40"/>
      <c r="G67" s="40"/>
      <c r="H67" s="40"/>
      <c r="I67" s="40"/>
      <c r="J67" s="40"/>
      <c r="K67" s="40"/>
      <c r="L67" s="40"/>
      <c r="M67" s="38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2:31" x14ac:dyDescent="0.3">
      <c r="B68" s="39"/>
      <c r="C68" s="40"/>
      <c r="D68" s="39"/>
      <c r="E68" s="40"/>
      <c r="F68" s="40"/>
      <c r="G68" s="40"/>
      <c r="H68" s="40"/>
      <c r="I68" s="40"/>
      <c r="J68" s="40"/>
      <c r="K68" s="40"/>
      <c r="L68" s="40"/>
      <c r="M68" s="38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2:31" x14ac:dyDescent="0.3">
      <c r="B69" s="39"/>
      <c r="C69" s="40"/>
      <c r="D69" s="39"/>
      <c r="E69" s="40"/>
      <c r="F69" s="40"/>
      <c r="G69" s="40"/>
      <c r="H69" s="40"/>
      <c r="I69" s="40"/>
      <c r="J69" s="40"/>
      <c r="K69" s="40"/>
      <c r="L69" s="40"/>
      <c r="M69" s="38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2:31" x14ac:dyDescent="0.3">
      <c r="B70" s="39"/>
      <c r="C70" s="40"/>
      <c r="D70" s="39"/>
      <c r="E70" s="40"/>
      <c r="F70" s="40"/>
      <c r="G70" s="40"/>
      <c r="H70" s="40"/>
      <c r="I70" s="40"/>
      <c r="J70" s="40"/>
      <c r="K70" s="40"/>
      <c r="L70" s="40"/>
      <c r="M70" s="38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2:31" x14ac:dyDescent="0.3">
      <c r="B71" s="39"/>
      <c r="C71" s="40"/>
      <c r="D71" s="39"/>
      <c r="E71" s="40"/>
      <c r="F71" s="40"/>
      <c r="G71" s="40"/>
      <c r="H71" s="40"/>
      <c r="I71" s="40"/>
      <c r="J71" s="40"/>
      <c r="K71" s="40"/>
      <c r="L71" s="40"/>
      <c r="M71" s="38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2:31" x14ac:dyDescent="0.3">
      <c r="B72" s="39"/>
      <c r="C72" s="40"/>
      <c r="D72" s="39"/>
      <c r="E72" s="40"/>
      <c r="F72" s="40"/>
      <c r="G72" s="40"/>
      <c r="H72" s="40"/>
      <c r="I72" s="40"/>
      <c r="J72" s="40"/>
      <c r="K72" s="40"/>
      <c r="L72" s="40"/>
      <c r="M72" s="38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2:31" x14ac:dyDescent="0.3">
      <c r="B73" s="39"/>
      <c r="C73" s="40"/>
      <c r="D73" s="39"/>
      <c r="E73" s="40"/>
      <c r="F73" s="40"/>
      <c r="G73" s="40"/>
      <c r="H73" s="40"/>
      <c r="I73" s="40"/>
      <c r="J73" s="40"/>
      <c r="K73" s="40"/>
      <c r="L73" s="40"/>
      <c r="M73" s="38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2:31" x14ac:dyDescent="0.3">
      <c r="B74" s="39"/>
      <c r="C74" s="40"/>
      <c r="D74" s="39"/>
      <c r="E74" s="40"/>
      <c r="F74" s="40"/>
      <c r="G74" s="40"/>
      <c r="H74" s="40"/>
      <c r="I74" s="40"/>
      <c r="J74" s="40"/>
      <c r="K74" s="40"/>
      <c r="L74" s="40"/>
      <c r="M74" s="38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2:31" x14ac:dyDescent="0.3">
      <c r="B75" s="39"/>
      <c r="C75" s="40"/>
      <c r="D75" s="39"/>
      <c r="E75" s="40"/>
      <c r="F75" s="40"/>
      <c r="G75" s="40"/>
      <c r="H75" s="40"/>
      <c r="I75" s="40"/>
      <c r="J75" s="40"/>
      <c r="K75" s="40"/>
      <c r="L75" s="40"/>
      <c r="M75" s="38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2:31" x14ac:dyDescent="0.3">
      <c r="B76" s="39"/>
      <c r="C76" s="40"/>
      <c r="D76" s="39"/>
      <c r="E76" s="40"/>
      <c r="F76" s="40"/>
      <c r="G76" s="40"/>
      <c r="H76" s="40"/>
      <c r="I76" s="40"/>
      <c r="J76" s="40"/>
      <c r="K76" s="40"/>
      <c r="L76" s="40"/>
      <c r="M76" s="38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2:31" x14ac:dyDescent="0.3">
      <c r="B77" s="39"/>
      <c r="C77" s="40"/>
      <c r="D77" s="39"/>
      <c r="E77" s="40"/>
      <c r="F77" s="40"/>
      <c r="G77" s="40"/>
      <c r="H77" s="40"/>
      <c r="I77" s="40"/>
      <c r="J77" s="40"/>
      <c r="K77" s="40"/>
      <c r="L77" s="40"/>
      <c r="M77" s="38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2:31" x14ac:dyDescent="0.3">
      <c r="B78" s="39"/>
      <c r="C78" s="40"/>
      <c r="D78" s="39"/>
      <c r="E78" s="40"/>
      <c r="F78" s="40"/>
      <c r="G78" s="40"/>
      <c r="H78" s="40"/>
      <c r="I78" s="40"/>
      <c r="J78" s="40"/>
      <c r="K78" s="40"/>
      <c r="L78" s="40"/>
      <c r="M78" s="38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2:31" x14ac:dyDescent="0.3">
      <c r="B79" s="39"/>
      <c r="C79" s="40"/>
      <c r="D79" s="39"/>
      <c r="E79" s="40"/>
      <c r="F79" s="40"/>
      <c r="G79" s="40"/>
      <c r="H79" s="40"/>
      <c r="I79" s="40"/>
      <c r="J79" s="40"/>
      <c r="K79" s="40"/>
      <c r="L79" s="40"/>
      <c r="M79" s="38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2:31" x14ac:dyDescent="0.3">
      <c r="B80" s="39"/>
      <c r="C80" s="40"/>
      <c r="D80" s="39"/>
      <c r="E80" s="40"/>
      <c r="F80" s="40"/>
      <c r="G80" s="40"/>
      <c r="H80" s="40"/>
      <c r="I80" s="40"/>
      <c r="J80" s="40"/>
      <c r="K80" s="40"/>
      <c r="L80" s="40"/>
      <c r="M80" s="38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2:31" x14ac:dyDescent="0.3">
      <c r="B81" s="39"/>
      <c r="C81" s="40"/>
      <c r="D81" s="39"/>
      <c r="E81" s="40"/>
      <c r="F81" s="40"/>
      <c r="G81" s="40"/>
      <c r="H81" s="40"/>
      <c r="I81" s="40"/>
      <c r="J81" s="40"/>
      <c r="K81" s="40"/>
      <c r="L81" s="40"/>
      <c r="M81" s="38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2:31" x14ac:dyDescent="0.3">
      <c r="B82" s="39"/>
      <c r="C82" s="40"/>
      <c r="D82" s="39"/>
      <c r="E82" s="40"/>
      <c r="F82" s="40"/>
      <c r="G82" s="40"/>
      <c r="H82" s="40"/>
      <c r="I82" s="40"/>
      <c r="J82" s="40"/>
      <c r="K82" s="40"/>
      <c r="L82" s="40"/>
      <c r="M82" s="38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2:31" x14ac:dyDescent="0.3">
      <c r="B83" s="39"/>
      <c r="C83" s="40"/>
      <c r="D83" s="39"/>
      <c r="E83" s="40"/>
      <c r="F83" s="40"/>
      <c r="G83" s="40"/>
      <c r="H83" s="40"/>
      <c r="I83" s="40"/>
      <c r="J83" s="40"/>
      <c r="K83" s="40"/>
      <c r="L83" s="40"/>
      <c r="M83" s="38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2:31" x14ac:dyDescent="0.3">
      <c r="B84" s="39"/>
      <c r="C84" s="40"/>
      <c r="D84" s="39"/>
      <c r="E84" s="40"/>
      <c r="F84" s="40"/>
      <c r="G84" s="40"/>
      <c r="H84" s="40"/>
      <c r="I84" s="40"/>
      <c r="J84" s="40"/>
      <c r="K84" s="40"/>
      <c r="L84" s="40"/>
      <c r="M84" s="38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2:31" x14ac:dyDescent="0.3">
      <c r="B85" s="39"/>
      <c r="C85" s="40"/>
      <c r="D85" s="39"/>
      <c r="E85" s="40"/>
      <c r="F85" s="40"/>
      <c r="G85" s="40"/>
      <c r="H85" s="40"/>
      <c r="I85" s="40"/>
      <c r="J85" s="40"/>
      <c r="K85" s="40"/>
      <c r="L85" s="40"/>
      <c r="M85" s="38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2:31" x14ac:dyDescent="0.3">
      <c r="B86" s="39"/>
      <c r="C86" s="40"/>
      <c r="D86" s="39"/>
      <c r="E86" s="40"/>
      <c r="F86" s="40"/>
      <c r="G86" s="40"/>
      <c r="H86" s="40"/>
      <c r="I86" s="40"/>
      <c r="J86" s="40"/>
      <c r="K86" s="40"/>
      <c r="L86" s="40"/>
      <c r="M86" s="38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2:31" x14ac:dyDescent="0.3">
      <c r="B87" s="39"/>
      <c r="C87" s="40"/>
      <c r="D87" s="39"/>
      <c r="E87" s="40"/>
      <c r="F87" s="40"/>
      <c r="G87" s="40"/>
      <c r="H87" s="40"/>
      <c r="I87" s="40"/>
      <c r="J87" s="40"/>
      <c r="K87" s="40"/>
      <c r="L87" s="40"/>
      <c r="M87" s="38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2:31" x14ac:dyDescent="0.3">
      <c r="B88" s="39"/>
      <c r="C88" s="40"/>
      <c r="D88" s="39"/>
      <c r="E88" s="40"/>
      <c r="F88" s="40"/>
      <c r="G88" s="40"/>
      <c r="H88" s="40"/>
      <c r="I88" s="40"/>
      <c r="J88" s="40"/>
      <c r="K88" s="40"/>
      <c r="L88" s="40"/>
      <c r="M88" s="38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2:31" x14ac:dyDescent="0.3">
      <c r="B89" s="39"/>
      <c r="C89" s="40"/>
      <c r="D89" s="39"/>
      <c r="E89" s="40"/>
      <c r="F89" s="40"/>
      <c r="G89" s="40"/>
      <c r="H89" s="40"/>
      <c r="I89" s="40"/>
      <c r="J89" s="40"/>
      <c r="K89" s="40"/>
      <c r="L89" s="40"/>
      <c r="M89" s="38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2:31" x14ac:dyDescent="0.3">
      <c r="B90" s="39"/>
      <c r="C90" s="40"/>
      <c r="D90" s="39"/>
      <c r="E90" s="40"/>
      <c r="F90" s="40"/>
      <c r="G90" s="40"/>
      <c r="H90" s="40"/>
      <c r="I90" s="40"/>
      <c r="J90" s="40"/>
      <c r="K90" s="40"/>
      <c r="L90" s="40"/>
      <c r="M90" s="38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2:31" x14ac:dyDescent="0.3">
      <c r="B91" s="39"/>
      <c r="C91" s="40"/>
      <c r="D91" s="39"/>
      <c r="E91" s="40"/>
      <c r="F91" s="40"/>
      <c r="G91" s="40"/>
      <c r="H91" s="40"/>
      <c r="I91" s="40"/>
      <c r="J91" s="40"/>
      <c r="K91" s="40"/>
      <c r="L91" s="40"/>
      <c r="M91" s="38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2:31" x14ac:dyDescent="0.3">
      <c r="B92" s="39"/>
      <c r="C92" s="40"/>
      <c r="D92" s="39"/>
      <c r="E92" s="40"/>
      <c r="F92" s="40"/>
      <c r="G92" s="40"/>
      <c r="H92" s="40"/>
      <c r="I92" s="40"/>
      <c r="J92" s="40"/>
      <c r="K92" s="40"/>
      <c r="L92" s="40"/>
      <c r="M92" s="38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2:31" x14ac:dyDescent="0.3">
      <c r="M93" s="38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2:31" x14ac:dyDescent="0.3">
      <c r="M94" s="38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2:31" x14ac:dyDescent="0.3">
      <c r="M95" s="38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2:31" x14ac:dyDescent="0.3">
      <c r="M96" s="38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3:31" x14ac:dyDescent="0.3">
      <c r="M97" s="38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3:31" x14ac:dyDescent="0.3">
      <c r="M98" s="38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3:31" x14ac:dyDescent="0.3">
      <c r="M99" s="38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mergeCells count="14">
    <mergeCell ref="J59:K59"/>
    <mergeCell ref="J11:K11"/>
    <mergeCell ref="L11:L13"/>
    <mergeCell ref="E1:G1"/>
    <mergeCell ref="G59:H59"/>
    <mergeCell ref="C1:C3"/>
    <mergeCell ref="E3:H6"/>
    <mergeCell ref="C7:C8"/>
    <mergeCell ref="B10:L10"/>
    <mergeCell ref="B11:B12"/>
    <mergeCell ref="C11:C12"/>
    <mergeCell ref="D11:D12"/>
    <mergeCell ref="E11:E12"/>
    <mergeCell ref="F11:H11"/>
  </mergeCells>
  <phoneticPr fontId="12" type="noConversion"/>
  <pageMargins left="0.7" right="0.7" top="0.75" bottom="0.75" header="0.3" footer="0.3"/>
  <pageSetup paperSize="9" scale="66" orientation="landscape" horizontalDpi="360" verticalDpi="360" r:id="rId1"/>
  <ignoredErrors>
    <ignoredError sqref="D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2021-06-07T12:12:29Z</dcterms:modified>
</cp:coreProperties>
</file>