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629"/>
  <workbookPr defaultThemeVersion="124226"/>
  <bookViews>
    <workbookView xWindow="65416" yWindow="65416" windowWidth="25440" windowHeight="15990" activeTab="0"/>
  </bookViews>
  <sheets>
    <sheet name="Titulní list rozpočtu" sheetId="1" r:id="rId1"/>
    <sheet name="Rekapitulace" sheetId="2" r:id="rId2"/>
    <sheet name="Položky všech ceníků" sheetId="3" r:id="rId3"/>
  </sheets>
  <definedNames>
    <definedName name="_xlnm.Print_Titles" localSheetId="0">'Titulní list rozpočtu'!$1:$7</definedName>
    <definedName name="_xlnm.Print_Titles" localSheetId="2">'Položky všech ceníků'!$1:$7</definedName>
  </definedNames>
  <calcPr calcId="191029"/>
  <extLst/>
</workbook>
</file>

<file path=xl/sharedStrings.xml><?xml version="1.0" encoding="utf-8"?>
<sst xmlns="http://schemas.openxmlformats.org/spreadsheetml/2006/main" count="783" uniqueCount="345">
  <si>
    <r>
      <rPr>
        <b/>
        <sz val="16"/>
        <color rgb="FFFF0000"/>
        <rFont val="Arial"/>
        <family val="2"/>
      </rPr>
      <t>Sollertia spol. s r.o.</t>
    </r>
  </si>
  <si>
    <t>Lipová 93, 541 01 Trutnov, tel./fax 499 814092, mobil 604 973681</t>
  </si>
  <si>
    <t>e-mail: podlipny@sollertia.cz, web: www.sollertia.cz</t>
  </si>
  <si>
    <t xml:space="preserve">Zpracováno programem firmy SELPO Broumy, tel. +420 603 525768 </t>
  </si>
  <si>
    <t>Zakázka číslo:</t>
  </si>
  <si>
    <t>SO-2019/01</t>
  </si>
  <si>
    <t>Název:</t>
  </si>
  <si>
    <t>Vrchlabí, ul. Slovanská</t>
  </si>
  <si>
    <t/>
  </si>
  <si>
    <t>Veřejné osvětlení</t>
  </si>
  <si>
    <t>Investor:</t>
  </si>
  <si>
    <t xml:space="preserve">Město Vrchlabí, </t>
  </si>
  <si>
    <t>Zámek čp.1,  Vrchlabí</t>
  </si>
  <si>
    <t>vypracoval:</t>
  </si>
  <si>
    <t>Lukáš Jirásek</t>
  </si>
  <si>
    <t>e-mail:</t>
  </si>
  <si>
    <t>jirasek@sollertia.cz</t>
  </si>
  <si>
    <t>dne:</t>
  </si>
  <si>
    <t>25.06.2019</t>
  </si>
  <si>
    <t>Rekapitulace</t>
  </si>
  <si>
    <t>Kap.</t>
  </si>
  <si>
    <t>Popis položky</t>
  </si>
  <si>
    <t>Základ DPH</t>
  </si>
  <si>
    <t>A.</t>
  </si>
  <si>
    <t>UPRAVENÉ ROZPOČTOVÉ NÁKLADY</t>
  </si>
  <si>
    <t>1.</t>
  </si>
  <si>
    <t>2.</t>
  </si>
  <si>
    <t>3.</t>
  </si>
  <si>
    <t>4.</t>
  </si>
  <si>
    <t>5.</t>
  </si>
  <si>
    <t>6.</t>
  </si>
  <si>
    <t>7.</t>
  </si>
  <si>
    <t>CELKEM URN</t>
  </si>
  <si>
    <t>Σ</t>
  </si>
  <si>
    <t>REKAPITULACE CELKEM</t>
  </si>
  <si>
    <t>21-M - Elektromontážní práce – silnoproud</t>
  </si>
  <si>
    <t>Poř.č.</t>
  </si>
  <si>
    <t>Číslo pol.</t>
  </si>
  <si>
    <t>Cena/jedn. [Kč]</t>
  </si>
  <si>
    <t>Množství</t>
  </si>
  <si>
    <t>Jedn.</t>
  </si>
  <si>
    <t>Celkem [Kč]</t>
  </si>
  <si>
    <t>210204011</t>
  </si>
  <si>
    <t>stožár ocelový silniční do 12m (do šrotu)</t>
  </si>
  <si>
    <t>10,00</t>
  </si>
  <si>
    <t>ks</t>
  </si>
  <si>
    <t>stožár ocelový silniční do 12m (pro opětovnou montáž)</t>
  </si>
  <si>
    <t>2,00</t>
  </si>
  <si>
    <t>210204103</t>
  </si>
  <si>
    <t>výložník na sloup ocel. 1-rám. do hmotnosti 35kg (do šrotu)</t>
  </si>
  <si>
    <t>výložník na sloup ocel. 1-rám. do hmotnosti 35kg (pro opětovnou montáž)</t>
  </si>
  <si>
    <t>210204125</t>
  </si>
  <si>
    <t>stožárová patice litinová (do šrotu)</t>
  </si>
  <si>
    <t>210204201</t>
  </si>
  <si>
    <t>elektrovýzbroj stožáru pro 1 okruh (do šrotu)</t>
  </si>
  <si>
    <t>elektrovýzbroj stožáru pro 1 okruh (pro opětovnou montáž)</t>
  </si>
  <si>
    <t>stožár ocelový silniční do 12m</t>
  </si>
  <si>
    <t>16,00</t>
  </si>
  <si>
    <t>13+2+1</t>
  </si>
  <si>
    <t>výložník na sloup ocel. 1-rám. do hmotnosti 35kg</t>
  </si>
  <si>
    <t>17,00</t>
  </si>
  <si>
    <t>13+1+1+1+1</t>
  </si>
  <si>
    <t>elektrovýzbroj stožáru pro 1 okruh</t>
  </si>
  <si>
    <t>15,00</t>
  </si>
  <si>
    <t>210204202</t>
  </si>
  <si>
    <t>elektrovýzbroj stožáru pro 2 okruhy</t>
  </si>
  <si>
    <t>1,00</t>
  </si>
  <si>
    <t>46-M - Zemní a pomocné stavební práce při elektromontážích</t>
  </si>
  <si>
    <t>460010024</t>
  </si>
  <si>
    <t>vytyč.trati kab.vedení v zastavěném prostoru</t>
  </si>
  <si>
    <t>0,72</t>
  </si>
  <si>
    <t>km</t>
  </si>
  <si>
    <t>(65+34+35+36+29+12+39+33+37+28+40+12)+(30+37+56+34+37+45+35+32+14)</t>
  </si>
  <si>
    <t>460030031</t>
  </si>
  <si>
    <t>vytrhání dlažby, z kostek, velkých, spáry nezalité</t>
  </si>
  <si>
    <t>5,00</t>
  </si>
  <si>
    <t>m2</t>
  </si>
  <si>
    <t>10*0,5</t>
  </si>
  <si>
    <t>460030038</t>
  </si>
  <si>
    <t>vytrhání dlažby, z dlaždic betonových, spáry nezalité</t>
  </si>
  <si>
    <t>7,50</t>
  </si>
  <si>
    <t>(2*0,5)+(13*0,5)</t>
  </si>
  <si>
    <t>460030039</t>
  </si>
  <si>
    <t>vytrhání dlažby, zámkové, spáry nezalité</t>
  </si>
  <si>
    <t>15,50</t>
  </si>
  <si>
    <t>(4*0,5)+(2*0,5)+(2*0,5)+(5*0,5)+(2,5*1,5)+(2,5*1,5)+(3*0,5)</t>
  </si>
  <si>
    <t>460030092</t>
  </si>
  <si>
    <t>vytrhání obrub s odkopáním horniny</t>
  </si>
  <si>
    <t>6,00</t>
  </si>
  <si>
    <t>m</t>
  </si>
  <si>
    <t>460030171</t>
  </si>
  <si>
    <t>bourání živičných povrchů, do 5cm</t>
  </si>
  <si>
    <t>133,00</t>
  </si>
  <si>
    <t>6+57+12+5+20+30+3</t>
  </si>
  <si>
    <t>460030191</t>
  </si>
  <si>
    <t>řezání spáry v podkladu živičném, do 5cm</t>
  </si>
  <si>
    <t>18,00</t>
  </si>
  <si>
    <t>(4+5)+(2*2,5)+2+2</t>
  </si>
  <si>
    <t>460050703</t>
  </si>
  <si>
    <t>jáma pro stožár VO, vč. odstranění krytu a podkladu komunikace, tř.3</t>
  </si>
  <si>
    <t>460071003</t>
  </si>
  <si>
    <t>hloubení startovací a cílové jámy pro zemní protlak, tř.3</t>
  </si>
  <si>
    <t>54,00</t>
  </si>
  <si>
    <t>m3</t>
  </si>
  <si>
    <t>(2*1*1,5)*18</t>
  </si>
  <si>
    <t>460080014</t>
  </si>
  <si>
    <t>betonový základ do rostlé zeminy bez bednění, tř. C 16/20</t>
  </si>
  <si>
    <t>8,00</t>
  </si>
  <si>
    <t>16*0,5</t>
  </si>
  <si>
    <t>460150123</t>
  </si>
  <si>
    <t>kabel.rýha 35cm/šíř. 40cm/hl. zem.tř.3</t>
  </si>
  <si>
    <t>93,00</t>
  </si>
  <si>
    <t>460150153</t>
  </si>
  <si>
    <t>kabel.rýha 35cm šíř. 70cm hl. zem.tř.3</t>
  </si>
  <si>
    <t>501,00</t>
  </si>
  <si>
    <t>(42+12)+34+35+(2+15)+(2+6)+12+17+37+28+(3+18)+30+(6+21)+(1+34)+34+(17+10)+18+35+32</t>
  </si>
  <si>
    <t>460150283</t>
  </si>
  <si>
    <t>kabel.rýha 50cm/šíř. 100cm/hl. zem.tř.3</t>
  </si>
  <si>
    <t>9,00</t>
  </si>
  <si>
    <t>460300002</t>
  </si>
  <si>
    <t>strojní záhrn jam ve volném terénu</t>
  </si>
  <si>
    <t>460310102</t>
  </si>
  <si>
    <t>řízený zemní protlak strojně v hornině tř 1 až 4 hloubky do 6 m vnějšího průměru do 90 mm</t>
  </si>
  <si>
    <t>117,00</t>
  </si>
  <si>
    <t>11+21+22+12+8+10+11+11+11</t>
  </si>
  <si>
    <t>460490012</t>
  </si>
  <si>
    <t>fólie výstražná z PVC šířky 22cm</t>
  </si>
  <si>
    <t>603,00</t>
  </si>
  <si>
    <t>93+501+9</t>
  </si>
  <si>
    <t>460510054</t>
  </si>
  <si>
    <t>kabel.prostup z HDPE roury světl.do 10.5cm</t>
  </si>
  <si>
    <t>965,00</t>
  </si>
  <si>
    <t>(70+41+42+41+35+23+50+48+43+34+56+17)+(92+44+80+42+45+52+44+40+21)+5</t>
  </si>
  <si>
    <t>460560123</t>
  </si>
  <si>
    <t>ruč.zához.kab.rýhy 35cm šíř.40cm hl.zem.tř.3</t>
  </si>
  <si>
    <t>19+24+7+4+10+10+16+3</t>
  </si>
  <si>
    <t>460560153</t>
  </si>
  <si>
    <t>ruč.zához.kab.rýhy 35cm šíř.70cm hl.zem.tř.3</t>
  </si>
  <si>
    <t>460560283</t>
  </si>
  <si>
    <t>ruč.zához.kab.rýhy 50cm šíř.100cm hl.zem.tř.3</t>
  </si>
  <si>
    <t>460600023</t>
  </si>
  <si>
    <t>odvoz zeminy do 1km</t>
  </si>
  <si>
    <t>13,00</t>
  </si>
  <si>
    <t>(16*0,5)+5</t>
  </si>
  <si>
    <t>460600031</t>
  </si>
  <si>
    <t>příplatek za každých dalších i započatých 1000m</t>
  </si>
  <si>
    <t>460650054</t>
  </si>
  <si>
    <t>zřízení podkladní vrstvy vč. rozprostření a úpravy podkladu, ze štěrkodrti, vč. zhutnění, přes 15 do 20 cm</t>
  </si>
  <si>
    <t>161,00</t>
  </si>
  <si>
    <t>5+7,5+15,5+133</t>
  </si>
  <si>
    <t>460650133</t>
  </si>
  <si>
    <t>kryt vozovky z litého asfaltu, včetně rozprostření, přes 3 do 5cm</t>
  </si>
  <si>
    <t>460650182</t>
  </si>
  <si>
    <t>osazení obrubníku betonového</t>
  </si>
  <si>
    <t>(2*0,5)+(2*0,5)+(2*0,5)+(2*0,5)+1+(2*0,5)</t>
  </si>
  <si>
    <t>460650921</t>
  </si>
  <si>
    <t>kladení dlažby po překopech z kostek kamenných velkých, vč. urovnání a zhutnění podkladu</t>
  </si>
  <si>
    <t>460650931</t>
  </si>
  <si>
    <t>kladení dlažby po překopech z dlaždic betonových, čtyřhraných, vč. urovnání a zhutnění podkladu</t>
  </si>
  <si>
    <t>460650932</t>
  </si>
  <si>
    <t>kladení dlažby po překopech z dlaždic betonových, tvarovaných nebo zámkových, vč. urovnání a zhutnění podkladu</t>
  </si>
  <si>
    <t>800-741 - Elektroinstalace - silnoproud</t>
  </si>
  <si>
    <t>741122211</t>
  </si>
  <si>
    <t>CYKY-J 3x1.5 až 6mm2 750V</t>
  </si>
  <si>
    <t>191,00</t>
  </si>
  <si>
    <t>11+11+11+11+11+11+9+11+11+(9+9)+11+11+11+11+11+11+10</t>
  </si>
  <si>
    <t>741123224</t>
  </si>
  <si>
    <t>AYKY-J 4x16mm2 750V</t>
  </si>
  <si>
    <t>960,00</t>
  </si>
  <si>
    <t>(70+41+42+41+35+23+50+48+43+34+56+17)+(92+44+80+42+45+52+44+40+21)</t>
  </si>
  <si>
    <t>741123225</t>
  </si>
  <si>
    <t>AYKY-J 4x25mm2 750V</t>
  </si>
  <si>
    <t>741130001</t>
  </si>
  <si>
    <t>ukonč.vod.v rozv.vč.zap.a konc.do 2.5mm2</t>
  </si>
  <si>
    <t>102,00</t>
  </si>
  <si>
    <t>(2*3)*17</t>
  </si>
  <si>
    <t>741130006</t>
  </si>
  <si>
    <t>ukonč.vod.v rozv.vč.zap.a konc.do 16mm2</t>
  </si>
  <si>
    <t>176,00</t>
  </si>
  <si>
    <t>(24+20)*4</t>
  </si>
  <si>
    <t>ukončení 1 žilových vodičů do 16mm2</t>
  </si>
  <si>
    <t>9+7</t>
  </si>
  <si>
    <t>741130007</t>
  </si>
  <si>
    <t>ukonč.vod.v rozv.vč.zap.a konc.do 25mm2</t>
  </si>
  <si>
    <t>2*4</t>
  </si>
  <si>
    <t>741136001</t>
  </si>
  <si>
    <t>propojení kabel celoplastový spojkou venkovní smršťovací do 1 kV 4x10-16 mm2</t>
  </si>
  <si>
    <t>741136002</t>
  </si>
  <si>
    <t>propojení kabel celoplastový spojkou venkovní smršťovací do 1 kV 4x25-35 mm2</t>
  </si>
  <si>
    <t>741320041</t>
  </si>
  <si>
    <t>pojistka vložka do 60A se styčným kroužkem</t>
  </si>
  <si>
    <t>10+7</t>
  </si>
  <si>
    <t>741322001</t>
  </si>
  <si>
    <t>svodič bleskového proudu a přepětí - typ 1+2, do 35kA</t>
  </si>
  <si>
    <t>741322151</t>
  </si>
  <si>
    <t>svodič přepětí - typ 3, jednopólových</t>
  </si>
  <si>
    <t>741373002</t>
  </si>
  <si>
    <t>svítidlo na výložník</t>
  </si>
  <si>
    <t>8+6+3</t>
  </si>
  <si>
    <t>741410021</t>
  </si>
  <si>
    <t>uzem. v zemi FeZn 30x4mm vč.svorek;propoj.aj.</t>
  </si>
  <si>
    <t>(54+34+35+36+8+12+17+33+37+28+28+4)+(30+27+45+34+37+34+35+32+3)</t>
  </si>
  <si>
    <t>741410041</t>
  </si>
  <si>
    <t>uzem. v zemi FeZn R=8-10 mm vč.svorek;propoj.aj.</t>
  </si>
  <si>
    <t>149,00</t>
  </si>
  <si>
    <t>(11+21+22+12+8)+(10+11+11+11)+(16*2)</t>
  </si>
  <si>
    <t>741420022</t>
  </si>
  <si>
    <t>svorky hromosv.nad 2 šrouby(ST;SJ;SK;SZ;SR01;02)</t>
  </si>
  <si>
    <t>36,00</t>
  </si>
  <si>
    <t>9+27</t>
  </si>
  <si>
    <t>741810003</t>
  </si>
  <si>
    <t>celková prohlídka elektrického rozvodu a zařízení do 1 milionu Kč</t>
  </si>
  <si>
    <t>741810011</t>
  </si>
  <si>
    <t>příplatek k celkové prohlídce za každých dalších 500 000,- Kč</t>
  </si>
  <si>
    <t>Ostatní a vedlejší náklady</t>
  </si>
  <si>
    <t>00001</t>
  </si>
  <si>
    <t>napojení ve stávajícím rozvaděči RVO</t>
  </si>
  <si>
    <t>00002</t>
  </si>
  <si>
    <t>napojení ve stávajícím svítidle VO</t>
  </si>
  <si>
    <t>4,00</t>
  </si>
  <si>
    <t>00003</t>
  </si>
  <si>
    <t>napojení na stávající uzemnění</t>
  </si>
  <si>
    <t>7,00</t>
  </si>
  <si>
    <t>3+4</t>
  </si>
  <si>
    <t>00004</t>
  </si>
  <si>
    <t>vyhledání stávajícího kabelového vedení VO</t>
  </si>
  <si>
    <t>00005</t>
  </si>
  <si>
    <t>přípatek za zatahování kabelu do chráničky</t>
  </si>
  <si>
    <t>00006</t>
  </si>
  <si>
    <t>uzemnění - ochrana proti korozi</t>
  </si>
  <si>
    <t>00007</t>
  </si>
  <si>
    <t>poplatek za recyklaci svítidla</t>
  </si>
  <si>
    <t>00008</t>
  </si>
  <si>
    <t>zaměření skutečného provedení VO</t>
  </si>
  <si>
    <t>00009</t>
  </si>
  <si>
    <t>dokumentace skutečného provedení stavby</t>
  </si>
  <si>
    <t>00010</t>
  </si>
  <si>
    <t>zařízení staveniště</t>
  </si>
  <si>
    <t>00011</t>
  </si>
  <si>
    <t>náklady na dopravu</t>
  </si>
  <si>
    <t>00012</t>
  </si>
  <si>
    <t>koordinace prací s investorem a dodavatelem stavby</t>
  </si>
  <si>
    <t>00013</t>
  </si>
  <si>
    <t>komplexní zkoušky, vč. vypracování harmonogramu</t>
  </si>
  <si>
    <t>Materiály</t>
  </si>
  <si>
    <t>00925</t>
  </si>
  <si>
    <t>pojistková vložka 6A</t>
  </si>
  <si>
    <t>01001</t>
  </si>
  <si>
    <t>přepěťová ochrana na DIN lištu, typ 1+2, zapojení 1+1, 25kA (10/350)</t>
  </si>
  <si>
    <t>01002</t>
  </si>
  <si>
    <t>přepěťová ochrana do svitídla VO, typ 3, 1,5kA (8/20)</t>
  </si>
  <si>
    <t>01403</t>
  </si>
  <si>
    <t>FeZn 30x4mm</t>
  </si>
  <si>
    <t>01405</t>
  </si>
  <si>
    <t>FeZn R=10mm</t>
  </si>
  <si>
    <t>(11+21+22+12+8)+(10+11+11+11)</t>
  </si>
  <si>
    <t>FeZn R=10mm s PVC izolací</t>
  </si>
  <si>
    <t>2*16</t>
  </si>
  <si>
    <t>01430</t>
  </si>
  <si>
    <t>svorka SR02</t>
  </si>
  <si>
    <t>01431</t>
  </si>
  <si>
    <t>svorka SR03</t>
  </si>
  <si>
    <t>01567</t>
  </si>
  <si>
    <t>kabelová spojka 1kV pro kabely AYKY-J 4x16mm2</t>
  </si>
  <si>
    <t>01568</t>
  </si>
  <si>
    <t>kabelová spojka 1kV pro kabely AYKY-J 4x25mm2</t>
  </si>
  <si>
    <t>01594</t>
  </si>
  <si>
    <t>kabelové oko na FeZn drát 10mm2, vč. pérové a vějířové podložky</t>
  </si>
  <si>
    <t>02134</t>
  </si>
  <si>
    <t>1-AYKY-J 4x16mm2</t>
  </si>
  <si>
    <t>02135</t>
  </si>
  <si>
    <t>1-AYKY-J 4x25mm2</t>
  </si>
  <si>
    <t>02985</t>
  </si>
  <si>
    <t>CYKY-J 3x1.5mm2</t>
  </si>
  <si>
    <t>48001</t>
  </si>
  <si>
    <t>silniční svítidlo - zdroj LED 46W, 6000lm, úhel naklonění 15° - typ dle správce VO</t>
  </si>
  <si>
    <t>48002</t>
  </si>
  <si>
    <t>silniční svítidlo - zdroj LED 54W, 7000lm, úhel naklonění 15° - typ dle správce VO</t>
  </si>
  <si>
    <t>48003</t>
  </si>
  <si>
    <t>svítidlo pro nasvětlení přechodu pro chodce - zdroj LED 46W, 6000lm, úhel naklonění 15° - typ dle správce VO</t>
  </si>
  <si>
    <t>48011</t>
  </si>
  <si>
    <t>ocelový silniční  třístupňový bezpaticový stožár 7,2m, s ocelovou manžetou, 133mm-108mm-89mm, žárový zinek - typ dle správce VO</t>
  </si>
  <si>
    <t>Dle požadavku Služeb města Vrchlabí, musí být dvířka stožárů o 0,5m výše a zemnící šroub posunut o 90° vlevo z čelního pohledu.</t>
  </si>
  <si>
    <t>48012</t>
  </si>
  <si>
    <t>ocelový silniční  třístupňový bezpaticový stožár 7,7m, 159mm- 133mm-114mm, žárový zinek - typ dle správce VO</t>
  </si>
  <si>
    <t>48013</t>
  </si>
  <si>
    <t>48014</t>
  </si>
  <si>
    <t>ocelový silniční  třístupňový bezpaticový stožár 7,5m, s ocelovou manžetou, 159mm-133mm-114mm, žárový zinek - typ dle správce VO</t>
  </si>
  <si>
    <t>48021</t>
  </si>
  <si>
    <t>ocelový obloukový jednoramenný výložník na stožár 89mm, délka vyložení 1,5m, žárový zinek - typ dle správce VO</t>
  </si>
  <si>
    <t>48022</t>
  </si>
  <si>
    <t>ocelový rovný jednoramenný výložník na stožár 89mm, délka vyložení 2,0m, žárový zinek - typ dle správce VO</t>
  </si>
  <si>
    <t>48023</t>
  </si>
  <si>
    <t>ocelový rovný jednoramenný výložník na stožár 114mm, délka vyložení 3,0m, žárový zinek - typ dle správce VO</t>
  </si>
  <si>
    <t>48024</t>
  </si>
  <si>
    <t>ocelový třmenový rovný jednoramenný výložník, délka vyložení 2,0m, žárový zinek - typ dle správce VO</t>
  </si>
  <si>
    <t>48025</t>
  </si>
  <si>
    <t>stožárová redukce 114/60mm, žárový zinek - typ dle správce VO</t>
  </si>
  <si>
    <t>48121</t>
  </si>
  <si>
    <t>stožárová svorkovnice, 1 pojistka</t>
  </si>
  <si>
    <t>48122</t>
  </si>
  <si>
    <t>stožárová svorkovnice, 2 pojistky</t>
  </si>
  <si>
    <t>90001</t>
  </si>
  <si>
    <t>fólie z polyetylenu šíře 220mm</t>
  </si>
  <si>
    <t>90020</t>
  </si>
  <si>
    <t>chránička ohebná korugovaná HDPE40</t>
  </si>
  <si>
    <t>90021</t>
  </si>
  <si>
    <t>chránička ohebná korugovaná HDPE50</t>
  </si>
  <si>
    <t>90024</t>
  </si>
  <si>
    <t>chránička PE-HD75</t>
  </si>
  <si>
    <t>90040</t>
  </si>
  <si>
    <t>PVC potrubí KG SN4 DN 250, 2000mm</t>
  </si>
  <si>
    <t>Sollertia spol. s r.o.</t>
  </si>
  <si>
    <t>Elektromontážní práce – silnoproud demontáže celkem:</t>
  </si>
  <si>
    <t>Elektromontážní práce – silnoproud montáže celkem:</t>
  </si>
  <si>
    <t>Zemní a pomocné stavební práce při elektromontážích celkem:</t>
  </si>
  <si>
    <t>Elektroinstalace - silnoproud celkem:</t>
  </si>
  <si>
    <t>Ostatní a vedlejší náklady celkem:</t>
  </si>
  <si>
    <t>Materiály celkem:</t>
  </si>
  <si>
    <t>Prořez</t>
  </si>
  <si>
    <t>%</t>
  </si>
  <si>
    <t>Materiály, vč. prořezu celkem:</t>
  </si>
  <si>
    <r>
      <rPr>
        <b/>
        <sz val="16"/>
        <color rgb="FFFF0000"/>
        <rFont val="Arial"/>
        <family val="2"/>
      </rPr>
      <t>Sollertia spol. s r.o.</t>
    </r>
  </si>
  <si>
    <t>21-M - Elektromontážní práce – silnoproud - DEMONTÁŽ</t>
  </si>
  <si>
    <t>21-M - Elektromontážní práce – silnoproud - MONTÁŽ</t>
  </si>
  <si>
    <t>46-M - Zemní a pomocné stavební práce při elektromontážích - MONTÁŽ</t>
  </si>
  <si>
    <t>800-741 - Elektroinstalace - silnoproud - DEMONTÁŽ</t>
  </si>
  <si>
    <t>800-741 - Elektroinstalace - silnoproud - MONTÁŽ</t>
  </si>
  <si>
    <t>MATERIÁLY (včetně prořezu)</t>
  </si>
  <si>
    <t>B.</t>
  </si>
  <si>
    <t>OSTATNÍ A VEDLEJŠÍ NÁKLADY</t>
  </si>
  <si>
    <t>CELKEM OSTATNÍ A VEDLEJŠÍ NÁKLADY</t>
  </si>
  <si>
    <t>svítidlo na výložník (pro opětovnou montáž)</t>
  </si>
  <si>
    <t>Elektroinstalace - silnoproud demontáže celkem:</t>
  </si>
  <si>
    <t>Výkresová dokumentace :</t>
  </si>
  <si>
    <t>C.2</t>
  </si>
  <si>
    <t>Katastrální situace</t>
  </si>
  <si>
    <t>C.3</t>
  </si>
  <si>
    <t>Koordinační situace</t>
  </si>
  <si>
    <t>D.1.4.2</t>
  </si>
  <si>
    <t>Schéma veřejného osvětlení</t>
  </si>
  <si>
    <t>Zpracováno programem firmy SELPO Broumy, tel. 603 525768</t>
  </si>
  <si>
    <t>Zpracováno programem firmy SELPO Broumy, tel. +420 603 525768</t>
  </si>
  <si>
    <t>SOUPIS PRACÍ</t>
  </si>
  <si>
    <t>Soupis prací dle projektové dokumentace DUR+DSP+DPS z 3.2019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</si>
</sst>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Kč&quot;;\-#,##0.00\ &quot;Kč&quot;"/>
    <numFmt numFmtId="164" formatCode="[$-10405]#,##0.00;\-#,##0.00"/>
    <numFmt numFmtId="165" formatCode="#,##0.00\ &quot;Kč&quot;"/>
  </numFmts>
  <fonts count="19"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6"/>
      <color rgb="FFFF0000"/>
      <name val="Arial"/>
      <family val="2"/>
    </font>
    <font>
      <i/>
      <sz val="12"/>
      <color rgb="FF000000"/>
      <name val="Arial"/>
      <family val="2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8.25"/>
      <color rgb="FF000000"/>
      <name val="Arial"/>
      <family val="2"/>
    </font>
    <font>
      <sz val="8.25"/>
      <color rgb="FF000000"/>
      <name val="Arial"/>
      <family val="2"/>
    </font>
    <font>
      <b/>
      <sz val="12"/>
      <color rgb="FF0000FF"/>
      <name val="Arial"/>
      <family val="2"/>
    </font>
    <font>
      <sz val="10"/>
      <color rgb="FF000000"/>
      <name val="Arial"/>
      <family val="2"/>
    </font>
    <font>
      <i/>
      <sz val="8.25"/>
      <color rgb="FF000000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b/>
      <sz val="10"/>
      <color rgb="FF000000"/>
      <name val="Arial"/>
      <family val="2"/>
    </font>
    <font>
      <sz val="8"/>
      <name val="Calibri"/>
      <family val="2"/>
    </font>
    <font>
      <b/>
      <sz val="8.25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39998000860214233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thin">
        <color rgb="FF808080"/>
      </top>
      <bottom style="thin">
        <color rgb="FF808080"/>
      </bottom>
    </border>
    <border>
      <left/>
      <right/>
      <top style="thin"/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/>
    </border>
    <border>
      <left/>
      <right/>
      <top/>
      <bottom style="thin"/>
    </border>
    <border>
      <left/>
      <right/>
      <top/>
      <bottom style="double"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96">
    <xf numFmtId="0" fontId="3" fillId="0" borderId="0" xfId="0" applyFont="1" applyFill="1" applyBorder="1"/>
    <xf numFmtId="0" fontId="3" fillId="0" borderId="1" xfId="0" applyFont="1" applyBorder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3" fillId="3" borderId="0" xfId="0" applyFont="1" applyFill="1" applyAlignment="1">
      <alignment vertical="top" wrapText="1"/>
    </xf>
    <xf numFmtId="0" fontId="9" fillId="0" borderId="2" xfId="0" applyFont="1" applyBorder="1" applyAlignment="1">
      <alignment horizontal="right" vertical="top" wrapText="1" readingOrder="1"/>
    </xf>
    <xf numFmtId="0" fontId="9" fillId="0" borderId="2" xfId="0" applyFont="1" applyBorder="1" applyAlignment="1">
      <alignment horizontal="right" vertical="center" wrapText="1" readingOrder="1"/>
    </xf>
    <xf numFmtId="0" fontId="3" fillId="0" borderId="0" xfId="0" applyFont="1" applyFill="1" applyBorder="1"/>
    <xf numFmtId="0" fontId="9" fillId="0" borderId="2" xfId="0" applyFont="1" applyBorder="1" applyAlignment="1">
      <alignment horizontal="right" vertical="top" wrapText="1" readingOrder="1"/>
    </xf>
    <xf numFmtId="0" fontId="9" fillId="0" borderId="2" xfId="0" applyFont="1" applyBorder="1" applyAlignment="1">
      <alignment vertical="top" wrapText="1" readingOrder="1"/>
    </xf>
    <xf numFmtId="0" fontId="9" fillId="0" borderId="2" xfId="0" applyFont="1" applyBorder="1" applyAlignment="1">
      <alignment horizontal="right" vertical="center" wrapText="1" readingOrder="1"/>
    </xf>
    <xf numFmtId="0" fontId="9" fillId="0" borderId="2" xfId="0" applyFont="1" applyBorder="1" applyAlignment="1">
      <alignment vertical="center" wrapText="1" readingOrder="1"/>
    </xf>
    <xf numFmtId="0" fontId="9" fillId="0" borderId="0" xfId="0" applyFont="1" applyBorder="1" applyAlignment="1">
      <alignment horizontal="right" vertical="center" wrapText="1" readingOrder="1"/>
    </xf>
    <xf numFmtId="0" fontId="10" fillId="0" borderId="0" xfId="0" applyFont="1" applyAlignment="1">
      <alignment horizontal="right" vertical="center" wrapText="1" readingOrder="1"/>
    </xf>
    <xf numFmtId="0" fontId="10" fillId="0" borderId="0" xfId="0" applyFont="1" applyAlignment="1">
      <alignment vertical="center" wrapText="1" readingOrder="1"/>
    </xf>
    <xf numFmtId="164" fontId="10" fillId="0" borderId="0" xfId="0" applyNumberFormat="1" applyFont="1" applyAlignment="1">
      <alignment horizontal="right" vertical="center" wrapText="1" readingOrder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12" fillId="0" borderId="0" xfId="0" applyFont="1" applyAlignment="1">
      <alignment vertical="center" wrapText="1" readingOrder="1"/>
    </xf>
    <xf numFmtId="0" fontId="13" fillId="0" borderId="0" xfId="0" applyFont="1" applyAlignment="1">
      <alignment vertical="center" wrapText="1" readingOrder="1"/>
    </xf>
    <xf numFmtId="0" fontId="10" fillId="0" borderId="3" xfId="0" applyFont="1" applyBorder="1" applyAlignment="1">
      <alignment horizontal="right" vertical="center" wrapText="1" readingOrder="1"/>
    </xf>
    <xf numFmtId="0" fontId="10" fillId="0" borderId="3" xfId="0" applyFont="1" applyBorder="1" applyAlignment="1">
      <alignment vertical="center" wrapText="1" readingOrder="1"/>
    </xf>
    <xf numFmtId="165" fontId="16" fillId="0" borderId="3" xfId="0" applyNumberFormat="1" applyFont="1" applyBorder="1" applyAlignment="1">
      <alignment horizontal="right" vertical="center" wrapText="1" readingOrder="1"/>
    </xf>
    <xf numFmtId="0" fontId="13" fillId="0" borderId="0" xfId="0" applyFont="1" applyAlignment="1">
      <alignment vertical="center" wrapText="1" readingOrder="1"/>
    </xf>
    <xf numFmtId="0" fontId="10" fillId="0" borderId="0" xfId="0" applyFont="1" applyBorder="1" applyAlignment="1">
      <alignment horizontal="right" vertical="center" wrapText="1" readingOrder="1"/>
    </xf>
    <xf numFmtId="0" fontId="10" fillId="0" borderId="0" xfId="0" applyFont="1" applyBorder="1" applyAlignment="1">
      <alignment vertical="center" wrapText="1" readingOrder="1"/>
    </xf>
    <xf numFmtId="0" fontId="16" fillId="0" borderId="0" xfId="0" applyFont="1" applyBorder="1" applyAlignment="1">
      <alignment horizontal="right" vertical="center" wrapText="1" readingOrder="1"/>
    </xf>
    <xf numFmtId="165" fontId="16" fillId="0" borderId="0" xfId="0" applyNumberFormat="1" applyFont="1" applyBorder="1" applyAlignment="1">
      <alignment horizontal="right" vertical="center" wrapText="1" readingOrder="1"/>
    </xf>
    <xf numFmtId="0" fontId="5" fillId="0" borderId="0" xfId="0" applyFont="1" applyAlignment="1">
      <alignment horizontal="center" vertical="top" wrapText="1" readingOrder="1"/>
    </xf>
    <xf numFmtId="0" fontId="3" fillId="0" borderId="0" xfId="0" applyFont="1"/>
    <xf numFmtId="0" fontId="3" fillId="0" borderId="3" xfId="0" applyFont="1" applyBorder="1"/>
    <xf numFmtId="0" fontId="17" fillId="0" borderId="0" xfId="0" applyFont="1" applyAlignment="1">
      <alignment horizontal="right"/>
    </xf>
    <xf numFmtId="0" fontId="18" fillId="0" borderId="4" xfId="0" applyFont="1" applyBorder="1" applyAlignment="1">
      <alignment horizontal="right" vertical="center" wrapText="1" readingOrder="1"/>
    </xf>
    <xf numFmtId="0" fontId="18" fillId="0" borderId="4" xfId="0" applyFont="1" applyBorder="1" applyAlignment="1">
      <alignment vertical="center" wrapText="1" readingOrder="1"/>
    </xf>
    <xf numFmtId="0" fontId="18" fillId="0" borderId="5" xfId="0" applyFont="1" applyBorder="1" applyAlignment="1">
      <alignment horizontal="right" vertical="center" wrapText="1" readingOrder="1"/>
    </xf>
    <xf numFmtId="0" fontId="3" fillId="0" borderId="0" xfId="0" applyFont="1" applyAlignment="1">
      <alignment vertical="center"/>
    </xf>
    <xf numFmtId="0" fontId="9" fillId="0" borderId="1" xfId="0" applyFont="1" applyBorder="1" applyAlignment="1">
      <alignment horizontal="left" vertical="center" wrapText="1" readingOrder="1"/>
    </xf>
    <xf numFmtId="0" fontId="9" fillId="0" borderId="0" xfId="0" applyFont="1" applyAlignment="1">
      <alignment vertical="center" wrapText="1" readingOrder="1"/>
    </xf>
    <xf numFmtId="0" fontId="9" fillId="0" borderId="1" xfId="0" applyFont="1" applyBorder="1" applyAlignment="1">
      <alignment horizontal="right" vertical="center" wrapText="1" readingOrder="1"/>
    </xf>
    <xf numFmtId="165" fontId="9" fillId="0" borderId="0" xfId="0" applyNumberFormat="1" applyFont="1" applyAlignment="1">
      <alignment horizontal="right" vertical="center" wrapText="1" readingOrder="1"/>
    </xf>
    <xf numFmtId="0" fontId="10" fillId="0" borderId="0" xfId="0" applyFont="1" applyAlignment="1">
      <alignment horizontal="right" vertical="center" wrapText="1" readingOrder="1"/>
    </xf>
    <xf numFmtId="0" fontId="10" fillId="0" borderId="0" xfId="0" applyFont="1" applyAlignment="1">
      <alignment vertical="center" wrapText="1" readingOrder="1"/>
    </xf>
    <xf numFmtId="7" fontId="10" fillId="0" borderId="0" xfId="0" applyNumberFormat="1" applyFont="1" applyAlignment="1">
      <alignment horizontal="right" vertical="center" wrapText="1" readingOrder="1"/>
    </xf>
    <xf numFmtId="165" fontId="10" fillId="0" borderId="0" xfId="0" applyNumberFormat="1" applyFont="1" applyAlignment="1">
      <alignment horizontal="right" vertical="center" wrapText="1" readingOrder="1"/>
    </xf>
    <xf numFmtId="0" fontId="10" fillId="0" borderId="6" xfId="0" applyFont="1" applyBorder="1" applyAlignment="1">
      <alignment horizontal="right" vertical="center" wrapText="1" readingOrder="1"/>
    </xf>
    <xf numFmtId="0" fontId="10" fillId="0" borderId="6" xfId="0" applyFont="1" applyBorder="1" applyAlignment="1">
      <alignment vertical="center" wrapText="1" readingOrder="1"/>
    </xf>
    <xf numFmtId="165" fontId="10" fillId="0" borderId="6" xfId="0" applyNumberFormat="1" applyFont="1" applyBorder="1" applyAlignment="1">
      <alignment horizontal="right" vertical="center" wrapText="1" readingOrder="1"/>
    </xf>
    <xf numFmtId="0" fontId="9" fillId="0" borderId="0" xfId="0" applyFont="1" applyAlignment="1">
      <alignment horizontal="left" vertical="center" wrapText="1" readingOrder="1"/>
    </xf>
    <xf numFmtId="0" fontId="9" fillId="0" borderId="0" xfId="0" applyFont="1" applyAlignment="1">
      <alignment horizontal="right" vertical="center" wrapText="1" readingOrder="1"/>
    </xf>
    <xf numFmtId="7" fontId="9" fillId="0" borderId="0" xfId="0" applyNumberFormat="1" applyFont="1" applyAlignment="1">
      <alignment horizontal="right" vertical="center" wrapText="1" readingOrder="1"/>
    </xf>
    <xf numFmtId="7" fontId="10" fillId="0" borderId="6" xfId="0" applyNumberFormat="1" applyFont="1" applyBorder="1" applyAlignment="1">
      <alignment horizontal="right" vertical="center" wrapText="1" readingOrder="1"/>
    </xf>
    <xf numFmtId="0" fontId="9" fillId="0" borderId="7" xfId="0" applyFont="1" applyBorder="1" applyAlignment="1">
      <alignment horizontal="left" vertical="center" wrapText="1" readingOrder="1"/>
    </xf>
    <xf numFmtId="0" fontId="9" fillId="0" borderId="7" xfId="0" applyFont="1" applyBorder="1" applyAlignment="1">
      <alignment vertical="center" wrapText="1" readingOrder="1"/>
    </xf>
    <xf numFmtId="0" fontId="9" fillId="0" borderId="7" xfId="0" applyFont="1" applyBorder="1" applyAlignment="1">
      <alignment horizontal="right" vertical="center" wrapText="1" readingOrder="1"/>
    </xf>
    <xf numFmtId="7" fontId="9" fillId="0" borderId="7" xfId="0" applyNumberFormat="1" applyFont="1" applyBorder="1" applyAlignment="1">
      <alignment horizontal="right" vertical="center" wrapText="1" readingOrder="1"/>
    </xf>
    <xf numFmtId="0" fontId="9" fillId="0" borderId="0" xfId="0" applyFont="1" applyBorder="1" applyAlignment="1">
      <alignment horizontal="right" vertical="top" wrapText="1" readingOrder="1"/>
    </xf>
    <xf numFmtId="0" fontId="9" fillId="0" borderId="0" xfId="0" applyFont="1" applyBorder="1" applyAlignment="1">
      <alignment vertical="top" wrapText="1" readingOrder="1"/>
    </xf>
    <xf numFmtId="164" fontId="10" fillId="0" borderId="0" xfId="0" applyNumberFormat="1" applyFont="1" applyAlignment="1">
      <alignment horizontal="right" vertical="center" wrapText="1" readingOrder="1"/>
    </xf>
    <xf numFmtId="0" fontId="10" fillId="0" borderId="3" xfId="0" applyFont="1" applyBorder="1" applyAlignment="1">
      <alignment horizontal="right" vertical="center" wrapText="1" readingOrder="1"/>
    </xf>
    <xf numFmtId="0" fontId="10" fillId="0" borderId="3" xfId="0" applyFont="1" applyBorder="1" applyAlignment="1">
      <alignment vertical="center" wrapText="1" readingOrder="1"/>
    </xf>
    <xf numFmtId="2" fontId="10" fillId="0" borderId="0" xfId="0" applyNumberFormat="1" applyFont="1" applyAlignment="1">
      <alignment horizontal="right" vertical="center" wrapText="1" readingOrder="1"/>
    </xf>
    <xf numFmtId="0" fontId="3" fillId="4" borderId="8" xfId="0" applyFont="1" applyFill="1" applyBorder="1" applyAlignment="1">
      <alignment vertical="top" wrapText="1"/>
    </xf>
    <xf numFmtId="0" fontId="3" fillId="4" borderId="1" xfId="0" applyFont="1" applyFill="1" applyBorder="1" applyAlignment="1">
      <alignment vertical="top" wrapText="1"/>
    </xf>
    <xf numFmtId="0" fontId="3" fillId="4" borderId="9" xfId="0" applyFont="1" applyFill="1" applyBorder="1" applyAlignment="1">
      <alignment vertical="top" wrapText="1"/>
    </xf>
    <xf numFmtId="0" fontId="3" fillId="4" borderId="10" xfId="0" applyFont="1" applyFill="1" applyBorder="1" applyAlignment="1">
      <alignment vertical="top" wrapText="1"/>
    </xf>
    <xf numFmtId="0" fontId="3" fillId="4" borderId="0" xfId="0" applyFont="1" applyFill="1" applyAlignment="1">
      <alignment vertical="top" wrapText="1"/>
    </xf>
    <xf numFmtId="0" fontId="3" fillId="4" borderId="11" xfId="0" applyFont="1" applyFill="1" applyBorder="1" applyAlignment="1">
      <alignment vertical="top" wrapText="1"/>
    </xf>
    <xf numFmtId="0" fontId="7" fillId="4" borderId="0" xfId="0" applyFont="1" applyFill="1" applyAlignment="1">
      <alignment horizontal="right" vertical="top" wrapText="1" readingOrder="1"/>
    </xf>
    <xf numFmtId="0" fontId="3" fillId="4" borderId="12" xfId="0" applyFont="1" applyFill="1" applyBorder="1" applyAlignment="1">
      <alignment vertical="top" wrapText="1"/>
    </xf>
    <xf numFmtId="0" fontId="3" fillId="4" borderId="13" xfId="0" applyFont="1" applyFill="1" applyBorder="1" applyAlignment="1">
      <alignment vertical="top" wrapText="1"/>
    </xf>
    <xf numFmtId="0" fontId="3" fillId="4" borderId="14" xfId="0" applyFont="1" applyFill="1" applyBorder="1" applyAlignment="1">
      <alignment vertical="top" wrapText="1"/>
    </xf>
    <xf numFmtId="0" fontId="6" fillId="0" borderId="0" xfId="20" applyFont="1" applyAlignment="1">
      <alignment vertical="center"/>
      <protection/>
    </xf>
    <xf numFmtId="0" fontId="6" fillId="0" borderId="0" xfId="20" applyFont="1" applyAlignment="1">
      <alignment vertical="top"/>
      <protection/>
    </xf>
    <xf numFmtId="0" fontId="5" fillId="0" borderId="0" xfId="0" applyFont="1" applyAlignment="1">
      <alignment horizontal="center" vertical="top" wrapText="1" readingOrder="1"/>
    </xf>
    <xf numFmtId="0" fontId="3" fillId="0" borderId="0" xfId="0" applyFont="1" applyFill="1" applyBorder="1"/>
    <xf numFmtId="0" fontId="6" fillId="0" borderId="0" xfId="0" applyFont="1" applyAlignment="1">
      <alignment horizontal="right" vertical="top" wrapText="1" readingOrder="1"/>
    </xf>
    <xf numFmtId="0" fontId="7" fillId="4" borderId="0" xfId="0" applyFont="1" applyFill="1" applyAlignment="1">
      <alignment horizontal="right" vertical="top" wrapText="1" readingOrder="1"/>
    </xf>
    <xf numFmtId="0" fontId="3" fillId="4" borderId="0" xfId="0" applyFont="1" applyFill="1" applyAlignment="1">
      <alignment vertical="top" wrapText="1"/>
    </xf>
    <xf numFmtId="0" fontId="8" fillId="4" borderId="0" xfId="0" applyFont="1" applyFill="1" applyAlignment="1">
      <alignment vertical="top" wrapText="1" readingOrder="1"/>
    </xf>
    <xf numFmtId="0" fontId="8" fillId="4" borderId="0" xfId="0" applyFont="1" applyFill="1" applyAlignment="1">
      <alignment vertical="top" wrapText="1" readingOrder="1"/>
    </xf>
    <xf numFmtId="0" fontId="9" fillId="0" borderId="0" xfId="0" applyFont="1" applyAlignment="1">
      <alignment horizontal="right" vertical="top" wrapText="1" readingOrder="1"/>
    </xf>
    <xf numFmtId="0" fontId="10" fillId="0" borderId="0" xfId="0" applyFont="1" applyAlignment="1">
      <alignment vertical="top" wrapText="1" readingOrder="1"/>
    </xf>
    <xf numFmtId="0" fontId="8" fillId="4" borderId="0" xfId="0" applyFont="1" applyFill="1" applyAlignment="1">
      <alignment horizontal="left" vertical="top" wrapText="1" readingOrder="1"/>
    </xf>
    <xf numFmtId="0" fontId="8" fillId="4" borderId="0" xfId="0" applyFont="1" applyFill="1" applyAlignment="1">
      <alignment horizontal="left" vertical="top" wrapText="1" readingOrder="1"/>
    </xf>
    <xf numFmtId="0" fontId="9" fillId="0" borderId="0" xfId="0" applyFont="1" applyAlignment="1">
      <alignment vertical="top" wrapText="1" readingOrder="1"/>
    </xf>
    <xf numFmtId="0" fontId="4" fillId="0" borderId="0" xfId="0" applyFont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17" fillId="0" borderId="3" xfId="0" applyFont="1" applyBorder="1" applyAlignment="1">
      <alignment horizontal="right"/>
    </xf>
    <xf numFmtId="0" fontId="11" fillId="5" borderId="0" xfId="0" applyFont="1" applyFill="1" applyAlignment="1">
      <alignment horizontal="center" vertical="top" wrapText="1" readingOrder="1"/>
    </xf>
    <xf numFmtId="0" fontId="16" fillId="0" borderId="3" xfId="0" applyFont="1" applyBorder="1" applyAlignment="1">
      <alignment horizontal="right" vertical="center" wrapText="1" readingOrder="1"/>
    </xf>
    <xf numFmtId="0" fontId="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right"/>
    </xf>
    <xf numFmtId="0" fontId="3" fillId="5" borderId="0" xfId="0" applyFont="1" applyFill="1" applyBorder="1"/>
    <xf numFmtId="0" fontId="11" fillId="5" borderId="0" xfId="0" applyFont="1" applyFill="1" applyAlignment="1">
      <alignment horizontal="center" vertical="top" wrapText="1" readingOrder="1"/>
    </xf>
    <xf numFmtId="0" fontId="4" fillId="0" borderId="0" xfId="0" applyFont="1" applyAlignment="1">
      <alignment horizontal="center" vertical="top" wrapText="1" readingOrder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0000"/>
      <rgbColor rgb="00FFFFFF"/>
      <rgbColor rgb="00D3D3D3"/>
      <rgbColor rgb="000000FF"/>
      <rgbColor rgb="0080808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FFFF0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5"/>
  <sheetViews>
    <sheetView tabSelected="1" workbookViewId="0" topLeftCell="A1">
      <pane ySplit="7" topLeftCell="A8" activePane="bottomLeft" state="frozen"/>
      <selection pane="bottomLeft" activeCell="L21" sqref="L21"/>
    </sheetView>
  </sheetViews>
  <sheetFormatPr defaultColWidth="9.140625" defaultRowHeight="15"/>
  <cols>
    <col min="1" max="2" width="0.5625" style="0" customWidth="1"/>
    <col min="3" max="3" width="1.28515625" style="0" customWidth="1"/>
    <col min="4" max="4" width="8.7109375" style="0" customWidth="1"/>
    <col min="5" max="5" width="6.140625" style="0" customWidth="1"/>
    <col min="6" max="6" width="4.57421875" style="0" customWidth="1"/>
    <col min="7" max="7" width="2.8515625" style="0" customWidth="1"/>
    <col min="8" max="8" width="4.8515625" style="0" customWidth="1"/>
    <col min="9" max="9" width="0.71875" style="0" customWidth="1"/>
    <col min="10" max="10" width="6.8515625" style="0" customWidth="1"/>
    <col min="11" max="11" width="26.00390625" style="0" customWidth="1"/>
    <col min="12" max="12" width="12.28125" style="0" customWidth="1"/>
    <col min="13" max="13" width="7.421875" style="0" customWidth="1"/>
    <col min="14" max="14" width="13.140625" style="0" customWidth="1"/>
    <col min="15" max="15" width="9.140625" style="0" hidden="1" customWidth="1"/>
    <col min="16" max="16" width="1.28515625" style="0" customWidth="1"/>
    <col min="17" max="18" width="0.5625" style="0" customWidth="1"/>
  </cols>
  <sheetData>
    <row r="1" spans="3:16" ht="20.1" customHeight="1">
      <c r="C1" s="95" t="s">
        <v>0</v>
      </c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3:16" ht="15" customHeight="1">
      <c r="C2" s="72" t="s">
        <v>1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3:16" ht="15" customHeight="1">
      <c r="C3" s="72" t="s">
        <v>2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ht="2.85" customHeight="1"/>
    <row r="5" spans="1:18" ht="1.3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1.25" customHeight="1">
      <c r="A6" s="74" t="s">
        <v>3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</row>
    <row r="7" ht="15" hidden="1"/>
    <row r="8" spans="2:17" ht="2.8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2:17" ht="5.65" customHeight="1">
      <c r="B9" s="60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2"/>
      <c r="Q9" s="3"/>
    </row>
    <row r="10" spans="2:17" ht="16.35" customHeight="1">
      <c r="B10" s="63"/>
      <c r="C10" s="64"/>
      <c r="D10" s="75" t="s">
        <v>4</v>
      </c>
      <c r="E10" s="76"/>
      <c r="F10" s="76"/>
      <c r="G10" s="77" t="s">
        <v>5</v>
      </c>
      <c r="H10" s="76"/>
      <c r="I10" s="76"/>
      <c r="J10" s="76"/>
      <c r="K10" s="76"/>
      <c r="L10" s="76"/>
      <c r="M10" s="76"/>
      <c r="N10" s="76"/>
      <c r="O10" s="64"/>
      <c r="P10" s="65"/>
      <c r="Q10" s="3"/>
    </row>
    <row r="11" spans="2:17" ht="16.35" customHeight="1">
      <c r="B11" s="63"/>
      <c r="C11" s="64"/>
      <c r="D11" s="75" t="s">
        <v>6</v>
      </c>
      <c r="E11" s="76"/>
      <c r="F11" s="76"/>
      <c r="G11" s="77" t="s">
        <v>7</v>
      </c>
      <c r="H11" s="76"/>
      <c r="I11" s="76"/>
      <c r="J11" s="76"/>
      <c r="K11" s="76"/>
      <c r="L11" s="76"/>
      <c r="M11" s="76"/>
      <c r="N11" s="76"/>
      <c r="O11" s="64"/>
      <c r="P11" s="65"/>
      <c r="Q11" s="3"/>
    </row>
    <row r="12" spans="2:17" s="6" customFormat="1" ht="16.35" customHeight="1">
      <c r="B12" s="63"/>
      <c r="C12" s="64"/>
      <c r="D12" s="66"/>
      <c r="E12" s="64"/>
      <c r="F12" s="64"/>
      <c r="G12" s="81" t="s">
        <v>9</v>
      </c>
      <c r="H12" s="82"/>
      <c r="I12" s="82"/>
      <c r="J12" s="82"/>
      <c r="K12" s="82"/>
      <c r="L12" s="82"/>
      <c r="M12" s="82"/>
      <c r="N12" s="82"/>
      <c r="O12" s="64"/>
      <c r="P12" s="65"/>
      <c r="Q12" s="3"/>
    </row>
    <row r="13" spans="2:17" ht="16.35" customHeight="1">
      <c r="B13" s="63"/>
      <c r="C13" s="64"/>
      <c r="D13" s="75" t="s">
        <v>8</v>
      </c>
      <c r="E13" s="76"/>
      <c r="F13" s="76"/>
      <c r="G13" s="78" t="s">
        <v>343</v>
      </c>
      <c r="H13" s="76"/>
      <c r="I13" s="76"/>
      <c r="J13" s="76"/>
      <c r="K13" s="76"/>
      <c r="L13" s="76"/>
      <c r="M13" s="76"/>
      <c r="N13" s="76"/>
      <c r="O13" s="64"/>
      <c r="P13" s="65"/>
      <c r="Q13" s="3"/>
    </row>
    <row r="14" spans="2:17" ht="2.85" customHeight="1">
      <c r="B14" s="67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9"/>
      <c r="Q14" s="3"/>
    </row>
    <row r="15" spans="2:17" ht="15" hidden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2:17" ht="2.85" customHeight="1">
      <c r="B16" s="2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ht="17.1" customHeight="1"/>
    <row r="18" spans="2:9" ht="11.45" customHeight="1">
      <c r="B18" s="79" t="s">
        <v>10</v>
      </c>
      <c r="C18" s="73"/>
      <c r="D18" s="73"/>
      <c r="E18" s="80" t="s">
        <v>11</v>
      </c>
      <c r="F18" s="73"/>
      <c r="G18" s="73"/>
      <c r="H18" s="73"/>
      <c r="I18" s="73"/>
    </row>
    <row r="19" spans="2:9" ht="11.25" customHeight="1">
      <c r="B19" s="79" t="s">
        <v>8</v>
      </c>
      <c r="C19" s="73"/>
      <c r="D19" s="73"/>
      <c r="E19" s="80" t="s">
        <v>12</v>
      </c>
      <c r="F19" s="73"/>
      <c r="G19" s="73"/>
      <c r="H19" s="73"/>
      <c r="I19" s="73"/>
    </row>
    <row r="20" ht="15" hidden="1"/>
    <row r="21" ht="8.45" customHeight="1"/>
    <row r="22" spans="2:8" ht="11.45" customHeight="1">
      <c r="B22" s="79" t="s">
        <v>13</v>
      </c>
      <c r="C22" s="73"/>
      <c r="D22" s="73"/>
      <c r="E22" s="83" t="s">
        <v>14</v>
      </c>
      <c r="F22" s="73"/>
      <c r="G22" s="73"/>
      <c r="H22" s="73"/>
    </row>
    <row r="23" spans="2:8" ht="11.45" customHeight="1">
      <c r="B23" s="79" t="s">
        <v>15</v>
      </c>
      <c r="C23" s="73"/>
      <c r="D23" s="73"/>
      <c r="E23" s="83" t="s">
        <v>16</v>
      </c>
      <c r="F23" s="73"/>
      <c r="G23" s="73"/>
      <c r="H23" s="73"/>
    </row>
    <row r="24" spans="2:8" ht="11.25" customHeight="1">
      <c r="B24" s="79" t="s">
        <v>17</v>
      </c>
      <c r="C24" s="73"/>
      <c r="D24" s="73"/>
      <c r="E24" s="83" t="s">
        <v>18</v>
      </c>
      <c r="F24" s="73"/>
      <c r="G24" s="73"/>
      <c r="H24" s="73"/>
    </row>
    <row r="27" ht="15">
      <c r="E27" s="70" t="s">
        <v>344</v>
      </c>
    </row>
    <row r="28" ht="15">
      <c r="E28" s="70" t="s">
        <v>334</v>
      </c>
    </row>
    <row r="29" spans="5:6" ht="15">
      <c r="E29" s="71" t="s">
        <v>335</v>
      </c>
      <c r="F29" s="71" t="s">
        <v>336</v>
      </c>
    </row>
    <row r="30" spans="5:6" ht="15">
      <c r="E30" s="71" t="s">
        <v>337</v>
      </c>
      <c r="F30" s="71" t="s">
        <v>338</v>
      </c>
    </row>
    <row r="31" spans="5:6" ht="15">
      <c r="E31" s="71" t="s">
        <v>339</v>
      </c>
      <c r="F31" s="71" t="s">
        <v>340</v>
      </c>
    </row>
    <row r="32" ht="15">
      <c r="E32" s="71"/>
    </row>
    <row r="33" ht="15">
      <c r="E33" s="70"/>
    </row>
    <row r="34" ht="15">
      <c r="E34" s="70"/>
    </row>
    <row r="35" ht="15">
      <c r="E35" s="70"/>
    </row>
  </sheetData>
  <mergeCells count="21">
    <mergeCell ref="C1:P1"/>
    <mergeCell ref="C2:P2"/>
    <mergeCell ref="C3:P3"/>
    <mergeCell ref="B24:D24"/>
    <mergeCell ref="E24:H24"/>
    <mergeCell ref="B19:D19"/>
    <mergeCell ref="E19:I19"/>
    <mergeCell ref="B22:D22"/>
    <mergeCell ref="E22:H22"/>
    <mergeCell ref="B23:D23"/>
    <mergeCell ref="E23:H23"/>
    <mergeCell ref="D11:F11"/>
    <mergeCell ref="G11:N11"/>
    <mergeCell ref="D13:F13"/>
    <mergeCell ref="G13:N13"/>
    <mergeCell ref="B18:D18"/>
    <mergeCell ref="E18:I18"/>
    <mergeCell ref="G12:N12"/>
    <mergeCell ref="A6:R6"/>
    <mergeCell ref="D10:F10"/>
    <mergeCell ref="G10:N10"/>
  </mergeCells>
  <printOptions/>
  <pageMargins left="0.2755905511811024" right="0" top="0" bottom="0" header="0" footer="0"/>
  <pageSetup horizontalDpi="300" verticalDpi="300" orientation="portrait" paperSize="9" r:id="rId1"/>
  <headerFooter alignWithMargins="0">
    <oddFooter>&amp;Cstr.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3"/>
  <sheetViews>
    <sheetView workbookViewId="0" topLeftCell="A1">
      <selection activeCell="B6" sqref="B6"/>
    </sheetView>
  </sheetViews>
  <sheetFormatPr defaultColWidth="9.00390625" defaultRowHeight="15"/>
  <cols>
    <col min="1" max="1" width="4.7109375" style="28" customWidth="1"/>
    <col min="2" max="2" width="73.140625" style="28" customWidth="1"/>
    <col min="3" max="3" width="5.7109375" style="28" customWidth="1"/>
    <col min="4" max="4" width="12.7109375" style="28" customWidth="1"/>
    <col min="5" max="16384" width="9.00390625" style="28" customWidth="1"/>
  </cols>
  <sheetData>
    <row r="1" spans="1:4" ht="20.25">
      <c r="A1" s="84" t="s">
        <v>322</v>
      </c>
      <c r="B1" s="84"/>
      <c r="C1" s="84"/>
      <c r="D1" s="84"/>
    </row>
    <row r="2" spans="1:4" ht="15">
      <c r="A2" s="85" t="s">
        <v>1</v>
      </c>
      <c r="B2" s="85"/>
      <c r="C2" s="85"/>
      <c r="D2" s="85"/>
    </row>
    <row r="3" spans="1:4" ht="15">
      <c r="A3" s="85" t="s">
        <v>2</v>
      </c>
      <c r="B3" s="85"/>
      <c r="C3" s="85"/>
      <c r="D3" s="85"/>
    </row>
    <row r="4" spans="1:4" ht="3" customHeight="1">
      <c r="A4" s="27"/>
      <c r="B4" s="27"/>
      <c r="C4" s="27"/>
      <c r="D4" s="27"/>
    </row>
    <row r="5" spans="1:4" ht="11.25" customHeight="1">
      <c r="A5" s="29"/>
      <c r="B5" s="86" t="s">
        <v>341</v>
      </c>
      <c r="C5" s="86"/>
      <c r="D5" s="86"/>
    </row>
    <row r="6" spans="2:4" ht="3" customHeight="1">
      <c r="B6" s="30"/>
      <c r="C6" s="30"/>
      <c r="D6" s="30"/>
    </row>
    <row r="7" spans="1:4" ht="15.75">
      <c r="A7" s="87" t="s">
        <v>19</v>
      </c>
      <c r="B7" s="87"/>
      <c r="C7" s="87"/>
      <c r="D7" s="87"/>
    </row>
    <row r="8" ht="3" customHeight="1"/>
    <row r="9" spans="1:4" s="34" customFormat="1" ht="15">
      <c r="A9" s="31" t="s">
        <v>20</v>
      </c>
      <c r="B9" s="32" t="s">
        <v>21</v>
      </c>
      <c r="C9" s="31"/>
      <c r="D9" s="33" t="s">
        <v>22</v>
      </c>
    </row>
    <row r="10" spans="1:4" s="34" customFormat="1" ht="15">
      <c r="A10" s="35" t="s">
        <v>23</v>
      </c>
      <c r="B10" s="36" t="s">
        <v>24</v>
      </c>
      <c r="C10" s="37"/>
      <c r="D10" s="38"/>
    </row>
    <row r="11" spans="1:4" s="34" customFormat="1" ht="15">
      <c r="A11" s="39" t="s">
        <v>25</v>
      </c>
      <c r="B11" s="40" t="s">
        <v>323</v>
      </c>
      <c r="C11" s="41"/>
      <c r="D11" s="42">
        <f>'Položky všech ceníků'!G19</f>
        <v>0</v>
      </c>
    </row>
    <row r="12" spans="1:4" s="34" customFormat="1" ht="15">
      <c r="A12" s="39" t="s">
        <v>26</v>
      </c>
      <c r="B12" s="40" t="s">
        <v>324</v>
      </c>
      <c r="C12" s="41"/>
      <c r="D12" s="42">
        <f>'Položky všech ceníků'!G27</f>
        <v>0</v>
      </c>
    </row>
    <row r="13" spans="1:4" s="34" customFormat="1" ht="15">
      <c r="A13" s="39" t="s">
        <v>27</v>
      </c>
      <c r="B13" s="40" t="s">
        <v>325</v>
      </c>
      <c r="C13" s="41"/>
      <c r="D13" s="42">
        <f>'Položky všech ceníků'!G91</f>
        <v>0</v>
      </c>
    </row>
    <row r="14" spans="1:4" s="34" customFormat="1" ht="15">
      <c r="A14" s="39" t="s">
        <v>28</v>
      </c>
      <c r="B14" s="40" t="s">
        <v>326</v>
      </c>
      <c r="C14" s="41"/>
      <c r="D14" s="42">
        <f>'Položky všech ceníků'!G101</f>
        <v>0</v>
      </c>
    </row>
    <row r="15" spans="1:4" s="34" customFormat="1" ht="15">
      <c r="A15" s="39" t="s">
        <v>29</v>
      </c>
      <c r="B15" s="40" t="s">
        <v>327</v>
      </c>
      <c r="C15" s="41"/>
      <c r="D15" s="42">
        <f>'Položky všech ceníků'!G132</f>
        <v>0</v>
      </c>
    </row>
    <row r="16" spans="1:4" s="34" customFormat="1" ht="15">
      <c r="A16" s="43" t="s">
        <v>30</v>
      </c>
      <c r="B16" s="44" t="s">
        <v>328</v>
      </c>
      <c r="C16" s="43"/>
      <c r="D16" s="45">
        <f>'Položky všech ceníků'!G215</f>
        <v>0</v>
      </c>
    </row>
    <row r="17" spans="1:4" s="34" customFormat="1" ht="15">
      <c r="A17" s="46" t="s">
        <v>8</v>
      </c>
      <c r="B17" s="36" t="s">
        <v>32</v>
      </c>
      <c r="C17" s="47"/>
      <c r="D17" s="48">
        <f>SUM(D13:D16)</f>
        <v>0</v>
      </c>
    </row>
    <row r="18" spans="1:4" s="34" customFormat="1" ht="15">
      <c r="A18" s="46"/>
      <c r="B18" s="36"/>
      <c r="C18" s="47"/>
      <c r="D18" s="48"/>
    </row>
    <row r="19" spans="1:4" s="34" customFormat="1" ht="15">
      <c r="A19" s="46" t="s">
        <v>329</v>
      </c>
      <c r="B19" s="36" t="s">
        <v>330</v>
      </c>
      <c r="C19" s="47"/>
      <c r="D19" s="48"/>
    </row>
    <row r="20" spans="1:4" s="34" customFormat="1" ht="15">
      <c r="A20" s="43" t="s">
        <v>31</v>
      </c>
      <c r="B20" s="44" t="s">
        <v>214</v>
      </c>
      <c r="C20" s="49"/>
      <c r="D20" s="45">
        <f>'Položky všech ceníků'!G156</f>
        <v>0</v>
      </c>
    </row>
    <row r="21" spans="1:4" s="34" customFormat="1" ht="15">
      <c r="A21" s="46"/>
      <c r="B21" s="36" t="s">
        <v>331</v>
      </c>
      <c r="C21" s="47"/>
      <c r="D21" s="48">
        <f>SUM(D20)</f>
        <v>0</v>
      </c>
    </row>
    <row r="22" spans="1:4" s="34" customFormat="1" ht="15">
      <c r="A22" s="39" t="s">
        <v>8</v>
      </c>
      <c r="B22" s="40" t="s">
        <v>8</v>
      </c>
      <c r="C22" s="39"/>
      <c r="D22" s="39" t="s">
        <v>8</v>
      </c>
    </row>
    <row r="23" spans="1:4" s="34" customFormat="1" ht="15.75" thickBot="1">
      <c r="A23" s="50" t="s">
        <v>33</v>
      </c>
      <c r="B23" s="51" t="s">
        <v>34</v>
      </c>
      <c r="C23" s="52"/>
      <c r="D23" s="53">
        <f>D17+D21</f>
        <v>0</v>
      </c>
    </row>
    <row r="24" s="34" customFormat="1" ht="15.75" thickTop="1"/>
    <row r="25" s="34" customFormat="1" ht="15"/>
    <row r="26" s="34" customFormat="1" ht="15"/>
  </sheetData>
  <mergeCells count="5">
    <mergeCell ref="A1:D1"/>
    <mergeCell ref="A2:D2"/>
    <mergeCell ref="A3:D3"/>
    <mergeCell ref="B5:D5"/>
    <mergeCell ref="A7:D7"/>
  </mergeCells>
  <printOptions/>
  <pageMargins left="0.3937007874015748" right="0" top="0" bottom="0" header="0" footer="0"/>
  <pageSetup horizontalDpi="600" verticalDpi="600" orientation="portrait" paperSize="9" r:id="rId1"/>
  <headerFooter alignWithMargins="0">
    <oddFooter>&amp;Cstr.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15"/>
  <sheetViews>
    <sheetView workbookViewId="0" topLeftCell="A1">
      <pane ySplit="7" topLeftCell="A199" activePane="bottomLeft" state="frozen"/>
      <selection pane="bottomLeft" activeCell="D200" sqref="D200:D210"/>
    </sheetView>
  </sheetViews>
  <sheetFormatPr defaultColWidth="9.140625" defaultRowHeight="15"/>
  <cols>
    <col min="1" max="1" width="6.140625" style="0" customWidth="1"/>
    <col min="2" max="2" width="9.7109375" style="0" customWidth="1"/>
    <col min="3" max="3" width="43.28125" style="0" customWidth="1"/>
    <col min="4" max="4" width="13.140625" style="0" customWidth="1"/>
    <col min="5" max="5" width="8.7109375" style="0" customWidth="1"/>
    <col min="6" max="6" width="5.57421875" style="0" customWidth="1"/>
    <col min="7" max="7" width="13.28125" style="0" customWidth="1"/>
  </cols>
  <sheetData>
    <row r="1" spans="1:7" ht="20.1" customHeight="1">
      <c r="A1" s="89" t="s">
        <v>312</v>
      </c>
      <c r="B1" s="89"/>
      <c r="C1" s="89"/>
      <c r="D1" s="89"/>
      <c r="E1" s="89"/>
      <c r="F1" s="89"/>
      <c r="G1" s="89"/>
    </row>
    <row r="2" spans="1:7" ht="15.75">
      <c r="A2" s="90" t="s">
        <v>1</v>
      </c>
      <c r="B2" s="90"/>
      <c r="C2" s="90"/>
      <c r="D2" s="90"/>
      <c r="E2" s="90"/>
      <c r="F2" s="90"/>
      <c r="G2" s="90"/>
    </row>
    <row r="3" spans="1:7" ht="15">
      <c r="A3" s="91" t="s">
        <v>2</v>
      </c>
      <c r="B3" s="91"/>
      <c r="C3" s="91"/>
      <c r="D3" s="91"/>
      <c r="E3" s="91"/>
      <c r="F3" s="91"/>
      <c r="G3" s="91"/>
    </row>
    <row r="4" ht="2.85" customHeight="1"/>
    <row r="5" spans="1:7" ht="1.35" customHeight="1">
      <c r="A5" s="1"/>
      <c r="B5" s="1"/>
      <c r="C5" s="1"/>
      <c r="D5" s="1"/>
      <c r="E5" s="1"/>
      <c r="F5" s="1"/>
      <c r="G5" s="1"/>
    </row>
    <row r="6" spans="1:7" ht="11.25" customHeight="1">
      <c r="A6" s="92" t="s">
        <v>342</v>
      </c>
      <c r="B6" s="92"/>
      <c r="C6" s="92"/>
      <c r="D6" s="92"/>
      <c r="E6" s="92"/>
      <c r="F6" s="92"/>
      <c r="G6" s="92"/>
    </row>
    <row r="7" ht="15" hidden="1"/>
    <row r="8" ht="2.85" customHeight="1"/>
    <row r="9" spans="1:7" ht="17.1" customHeight="1">
      <c r="A9" s="87" t="s">
        <v>35</v>
      </c>
      <c r="B9" s="93"/>
      <c r="C9" s="93"/>
      <c r="D9" s="93"/>
      <c r="E9" s="93"/>
      <c r="F9" s="93"/>
      <c r="G9" s="93"/>
    </row>
    <row r="10" ht="2.85" customHeight="1"/>
    <row r="11" spans="1:7" ht="15">
      <c r="A11" s="7" t="s">
        <v>36</v>
      </c>
      <c r="B11" s="8" t="s">
        <v>37</v>
      </c>
      <c r="C11" s="8" t="s">
        <v>21</v>
      </c>
      <c r="D11" s="7" t="s">
        <v>38</v>
      </c>
      <c r="E11" s="7" t="s">
        <v>39</v>
      </c>
      <c r="F11" s="8" t="s">
        <v>40</v>
      </c>
      <c r="G11" s="4" t="s">
        <v>41</v>
      </c>
    </row>
    <row r="12" spans="1:7" s="15" customFormat="1" ht="12.95" customHeight="1">
      <c r="A12" s="12">
        <v>1</v>
      </c>
      <c r="B12" s="13" t="s">
        <v>42</v>
      </c>
      <c r="C12" s="13" t="s">
        <v>43</v>
      </c>
      <c r="D12" s="14"/>
      <c r="E12" s="12" t="s">
        <v>44</v>
      </c>
      <c r="F12" s="13" t="s">
        <v>45</v>
      </c>
      <c r="G12" s="14">
        <f>D12*E12</f>
        <v>0</v>
      </c>
    </row>
    <row r="13" spans="1:7" s="15" customFormat="1" ht="12.95" customHeight="1">
      <c r="A13" s="12">
        <v>2</v>
      </c>
      <c r="B13" s="13" t="s">
        <v>42</v>
      </c>
      <c r="C13" s="13" t="s">
        <v>46</v>
      </c>
      <c r="D13" s="14"/>
      <c r="E13" s="12" t="s">
        <v>47</v>
      </c>
      <c r="F13" s="13" t="s">
        <v>45</v>
      </c>
      <c r="G13" s="14">
        <f aca="true" t="shared" si="0" ref="G13:G18">D13*E13</f>
        <v>0</v>
      </c>
    </row>
    <row r="14" spans="1:7" s="15" customFormat="1" ht="12.95" customHeight="1">
      <c r="A14" s="12">
        <v>3</v>
      </c>
      <c r="B14" s="13" t="s">
        <v>48</v>
      </c>
      <c r="C14" s="13" t="s">
        <v>49</v>
      </c>
      <c r="D14" s="14"/>
      <c r="E14" s="12" t="s">
        <v>44</v>
      </c>
      <c r="F14" s="13" t="s">
        <v>45</v>
      </c>
      <c r="G14" s="14">
        <f t="shared" si="0"/>
        <v>0</v>
      </c>
    </row>
    <row r="15" spans="1:7" s="15" customFormat="1" ht="24" customHeight="1">
      <c r="A15" s="12">
        <v>4</v>
      </c>
      <c r="B15" s="13" t="s">
        <v>48</v>
      </c>
      <c r="C15" s="13" t="s">
        <v>50</v>
      </c>
      <c r="D15" s="14"/>
      <c r="E15" s="12" t="s">
        <v>47</v>
      </c>
      <c r="F15" s="13" t="s">
        <v>45</v>
      </c>
      <c r="G15" s="14">
        <f t="shared" si="0"/>
        <v>0</v>
      </c>
    </row>
    <row r="16" spans="1:7" s="15" customFormat="1" ht="12.95" customHeight="1">
      <c r="A16" s="12">
        <v>5</v>
      </c>
      <c r="B16" s="13" t="s">
        <v>51</v>
      </c>
      <c r="C16" s="13" t="s">
        <v>52</v>
      </c>
      <c r="D16" s="14"/>
      <c r="E16" s="12" t="s">
        <v>44</v>
      </c>
      <c r="F16" s="13" t="s">
        <v>45</v>
      </c>
      <c r="G16" s="14">
        <f t="shared" si="0"/>
        <v>0</v>
      </c>
    </row>
    <row r="17" spans="1:7" s="15" customFormat="1" ht="12.95" customHeight="1">
      <c r="A17" s="12">
        <v>6</v>
      </c>
      <c r="B17" s="13" t="s">
        <v>53</v>
      </c>
      <c r="C17" s="13" t="s">
        <v>54</v>
      </c>
      <c r="D17" s="14"/>
      <c r="E17" s="12" t="s">
        <v>44</v>
      </c>
      <c r="F17" s="13" t="s">
        <v>45</v>
      </c>
      <c r="G17" s="14">
        <f t="shared" si="0"/>
        <v>0</v>
      </c>
    </row>
    <row r="18" spans="1:7" s="15" customFormat="1" ht="12.95" customHeight="1">
      <c r="A18" s="12">
        <v>7</v>
      </c>
      <c r="B18" s="13" t="s">
        <v>53</v>
      </c>
      <c r="C18" s="13" t="s">
        <v>55</v>
      </c>
      <c r="D18" s="14"/>
      <c r="E18" s="12" t="s">
        <v>47</v>
      </c>
      <c r="F18" s="13" t="s">
        <v>45</v>
      </c>
      <c r="G18" s="14">
        <f t="shared" si="0"/>
        <v>0</v>
      </c>
    </row>
    <row r="19" spans="1:7" s="15" customFormat="1" ht="12.95" customHeight="1">
      <c r="A19" s="19"/>
      <c r="B19" s="20"/>
      <c r="C19" s="88" t="s">
        <v>313</v>
      </c>
      <c r="D19" s="88"/>
      <c r="E19" s="88"/>
      <c r="F19" s="88"/>
      <c r="G19" s="21">
        <f>SUM(G12:G18)</f>
        <v>0</v>
      </c>
    </row>
    <row r="20" spans="1:7" s="15" customFormat="1" ht="12.95" customHeight="1">
      <c r="A20" s="11"/>
      <c r="B20" s="16"/>
      <c r="C20" s="16"/>
      <c r="D20" s="16"/>
      <c r="E20" s="16"/>
      <c r="F20" s="16"/>
      <c r="G20" s="16"/>
    </row>
    <row r="21" spans="1:7" s="15" customFormat="1" ht="12.95" customHeight="1">
      <c r="A21" s="12">
        <v>8</v>
      </c>
      <c r="B21" s="13" t="s">
        <v>42</v>
      </c>
      <c r="C21" s="13" t="s">
        <v>56</v>
      </c>
      <c r="D21" s="14"/>
      <c r="E21" s="12" t="s">
        <v>57</v>
      </c>
      <c r="F21" s="13" t="s">
        <v>45</v>
      </c>
      <c r="G21" s="14">
        <f aca="true" t="shared" si="1" ref="G21:G26">D21*E21</f>
        <v>0</v>
      </c>
    </row>
    <row r="22" spans="1:7" s="15" customFormat="1" ht="12.95" customHeight="1">
      <c r="A22" s="17" t="s">
        <v>8</v>
      </c>
      <c r="B22" s="17" t="s">
        <v>8</v>
      </c>
      <c r="C22" s="18" t="s">
        <v>58</v>
      </c>
      <c r="D22" s="17"/>
      <c r="E22" s="17" t="s">
        <v>8</v>
      </c>
      <c r="F22" s="17" t="s">
        <v>8</v>
      </c>
      <c r="G22" s="14"/>
    </row>
    <row r="23" spans="1:7" s="15" customFormat="1" ht="12.95" customHeight="1">
      <c r="A23" s="12">
        <v>9</v>
      </c>
      <c r="B23" s="13" t="s">
        <v>48</v>
      </c>
      <c r="C23" s="13" t="s">
        <v>59</v>
      </c>
      <c r="D23" s="14"/>
      <c r="E23" s="12" t="s">
        <v>60</v>
      </c>
      <c r="F23" s="13" t="s">
        <v>45</v>
      </c>
      <c r="G23" s="14">
        <f t="shared" si="1"/>
        <v>0</v>
      </c>
    </row>
    <row r="24" spans="1:7" s="15" customFormat="1" ht="12.95" customHeight="1">
      <c r="A24" s="17" t="s">
        <v>8</v>
      </c>
      <c r="B24" s="17" t="s">
        <v>8</v>
      </c>
      <c r="C24" s="18" t="s">
        <v>61</v>
      </c>
      <c r="D24" s="17"/>
      <c r="E24" s="17" t="s">
        <v>8</v>
      </c>
      <c r="F24" s="17" t="s">
        <v>8</v>
      </c>
      <c r="G24" s="14"/>
    </row>
    <row r="25" spans="1:7" s="15" customFormat="1" ht="12.95" customHeight="1">
      <c r="A25" s="12">
        <v>10</v>
      </c>
      <c r="B25" s="13" t="s">
        <v>53</v>
      </c>
      <c r="C25" s="13" t="s">
        <v>62</v>
      </c>
      <c r="D25" s="14"/>
      <c r="E25" s="12" t="s">
        <v>63</v>
      </c>
      <c r="F25" s="13" t="s">
        <v>45</v>
      </c>
      <c r="G25" s="14">
        <f t="shared" si="1"/>
        <v>0</v>
      </c>
    </row>
    <row r="26" spans="1:7" s="15" customFormat="1" ht="12.95" customHeight="1">
      <c r="A26" s="12">
        <v>11</v>
      </c>
      <c r="B26" s="13" t="s">
        <v>64</v>
      </c>
      <c r="C26" s="13" t="s">
        <v>65</v>
      </c>
      <c r="D26" s="14"/>
      <c r="E26" s="12" t="s">
        <v>66</v>
      </c>
      <c r="F26" s="13" t="s">
        <v>45</v>
      </c>
      <c r="G26" s="14">
        <f t="shared" si="1"/>
        <v>0</v>
      </c>
    </row>
    <row r="27" spans="1:7" s="15" customFormat="1" ht="12.95" customHeight="1">
      <c r="A27" s="19"/>
      <c r="B27" s="20"/>
      <c r="C27" s="88" t="s">
        <v>314</v>
      </c>
      <c r="D27" s="88"/>
      <c r="E27" s="88"/>
      <c r="F27" s="88"/>
      <c r="G27" s="21">
        <f>SUM(G21:G26)</f>
        <v>0</v>
      </c>
    </row>
    <row r="28" spans="1:7" s="15" customFormat="1" ht="12.95" customHeight="1">
      <c r="A28" s="23"/>
      <c r="B28" s="24"/>
      <c r="C28" s="25"/>
      <c r="D28" s="25"/>
      <c r="E28" s="25"/>
      <c r="F28" s="25"/>
      <c r="G28" s="26"/>
    </row>
    <row r="29" s="15" customFormat="1" ht="12.95" customHeight="1"/>
    <row r="30" s="15" customFormat="1" ht="12.95" customHeight="1"/>
    <row r="31" ht="2.85" customHeight="1"/>
    <row r="32" ht="15" hidden="1"/>
    <row r="33" spans="1:7" ht="17.1" customHeight="1">
      <c r="A33" s="87" t="s">
        <v>67</v>
      </c>
      <c r="B33" s="93"/>
      <c r="C33" s="93"/>
      <c r="D33" s="93"/>
      <c r="E33" s="93"/>
      <c r="F33" s="93"/>
      <c r="G33" s="93"/>
    </row>
    <row r="34" ht="2.85" customHeight="1"/>
    <row r="35" spans="1:7" ht="15">
      <c r="A35" s="7" t="s">
        <v>36</v>
      </c>
      <c r="B35" s="8" t="s">
        <v>37</v>
      </c>
      <c r="C35" s="8" t="s">
        <v>21</v>
      </c>
      <c r="D35" s="7" t="s">
        <v>38</v>
      </c>
      <c r="E35" s="7" t="s">
        <v>39</v>
      </c>
      <c r="F35" s="8" t="s">
        <v>40</v>
      </c>
      <c r="G35" s="4" t="s">
        <v>41</v>
      </c>
    </row>
    <row r="36" spans="1:7" s="15" customFormat="1" ht="12.95" customHeight="1">
      <c r="A36" s="12">
        <v>1</v>
      </c>
      <c r="B36" s="13" t="s">
        <v>68</v>
      </c>
      <c r="C36" s="13" t="s">
        <v>69</v>
      </c>
      <c r="D36" s="14"/>
      <c r="E36" s="12" t="s">
        <v>70</v>
      </c>
      <c r="F36" s="13" t="s">
        <v>71</v>
      </c>
      <c r="G36" s="14">
        <f aca="true" t="shared" si="2" ref="G36:G89">D36*E36</f>
        <v>0</v>
      </c>
    </row>
    <row r="37" spans="1:7" s="15" customFormat="1" ht="24" customHeight="1">
      <c r="A37" s="17" t="s">
        <v>8</v>
      </c>
      <c r="B37" s="17" t="s">
        <v>8</v>
      </c>
      <c r="C37" s="18" t="s">
        <v>72</v>
      </c>
      <c r="D37" s="17"/>
      <c r="E37" s="17" t="s">
        <v>8</v>
      </c>
      <c r="F37" s="17" t="s">
        <v>8</v>
      </c>
      <c r="G37" s="14"/>
    </row>
    <row r="38" spans="1:7" s="15" customFormat="1" ht="12.95" customHeight="1">
      <c r="A38" s="12">
        <v>2</v>
      </c>
      <c r="B38" s="13" t="s">
        <v>73</v>
      </c>
      <c r="C38" s="13" t="s">
        <v>74</v>
      </c>
      <c r="D38" s="14"/>
      <c r="E38" s="12" t="s">
        <v>75</v>
      </c>
      <c r="F38" s="13" t="s">
        <v>76</v>
      </c>
      <c r="G38" s="14">
        <f t="shared" si="2"/>
        <v>0</v>
      </c>
    </row>
    <row r="39" spans="1:7" s="15" customFormat="1" ht="12.95" customHeight="1">
      <c r="A39" s="17" t="s">
        <v>8</v>
      </c>
      <c r="B39" s="17" t="s">
        <v>8</v>
      </c>
      <c r="C39" s="18" t="s">
        <v>77</v>
      </c>
      <c r="D39" s="17"/>
      <c r="E39" s="17" t="s">
        <v>8</v>
      </c>
      <c r="F39" s="17" t="s">
        <v>8</v>
      </c>
      <c r="G39" s="14"/>
    </row>
    <row r="40" spans="1:7" s="15" customFormat="1" ht="12.95" customHeight="1">
      <c r="A40" s="12">
        <v>3</v>
      </c>
      <c r="B40" s="13" t="s">
        <v>78</v>
      </c>
      <c r="C40" s="13" t="s">
        <v>79</v>
      </c>
      <c r="D40" s="14"/>
      <c r="E40" s="12" t="s">
        <v>80</v>
      </c>
      <c r="F40" s="13" t="s">
        <v>76</v>
      </c>
      <c r="G40" s="14">
        <f t="shared" si="2"/>
        <v>0</v>
      </c>
    </row>
    <row r="41" spans="1:7" s="15" customFormat="1" ht="12.95" customHeight="1">
      <c r="A41" s="17" t="s">
        <v>8</v>
      </c>
      <c r="B41" s="17" t="s">
        <v>8</v>
      </c>
      <c r="C41" s="18" t="s">
        <v>81</v>
      </c>
      <c r="D41" s="17"/>
      <c r="E41" s="17" t="s">
        <v>8</v>
      </c>
      <c r="F41" s="17" t="s">
        <v>8</v>
      </c>
      <c r="G41" s="14"/>
    </row>
    <row r="42" spans="1:7" s="15" customFormat="1" ht="12.95" customHeight="1">
      <c r="A42" s="12">
        <v>4</v>
      </c>
      <c r="B42" s="13" t="s">
        <v>82</v>
      </c>
      <c r="C42" s="13" t="s">
        <v>83</v>
      </c>
      <c r="D42" s="14"/>
      <c r="E42" s="12" t="s">
        <v>84</v>
      </c>
      <c r="F42" s="13" t="s">
        <v>76</v>
      </c>
      <c r="G42" s="14">
        <f t="shared" si="2"/>
        <v>0</v>
      </c>
    </row>
    <row r="43" spans="1:7" s="15" customFormat="1" ht="12.95" customHeight="1">
      <c r="A43" s="17" t="s">
        <v>8</v>
      </c>
      <c r="B43" s="17" t="s">
        <v>8</v>
      </c>
      <c r="C43" s="18" t="s">
        <v>85</v>
      </c>
      <c r="D43" s="17"/>
      <c r="E43" s="17" t="s">
        <v>8</v>
      </c>
      <c r="F43" s="17" t="s">
        <v>8</v>
      </c>
      <c r="G43" s="14"/>
    </row>
    <row r="44" spans="1:7" s="15" customFormat="1" ht="12.95" customHeight="1">
      <c r="A44" s="12">
        <v>5</v>
      </c>
      <c r="B44" s="13" t="s">
        <v>86</v>
      </c>
      <c r="C44" s="13" t="s">
        <v>87</v>
      </c>
      <c r="D44" s="14"/>
      <c r="E44" s="12" t="s">
        <v>88</v>
      </c>
      <c r="F44" s="13" t="s">
        <v>89</v>
      </c>
      <c r="G44" s="14">
        <f t="shared" si="2"/>
        <v>0</v>
      </c>
    </row>
    <row r="45" spans="1:7" s="15" customFormat="1" ht="12.95" customHeight="1">
      <c r="A45" s="17" t="s">
        <v>8</v>
      </c>
      <c r="B45" s="17" t="s">
        <v>8</v>
      </c>
      <c r="C45" s="22" t="s">
        <v>154</v>
      </c>
      <c r="D45" s="17"/>
      <c r="E45" s="17" t="s">
        <v>8</v>
      </c>
      <c r="F45" s="17" t="s">
        <v>8</v>
      </c>
      <c r="G45" s="14"/>
    </row>
    <row r="46" spans="1:7" s="15" customFormat="1" ht="12.95" customHeight="1">
      <c r="A46" s="12">
        <v>6</v>
      </c>
      <c r="B46" s="13" t="s">
        <v>90</v>
      </c>
      <c r="C46" s="13" t="s">
        <v>91</v>
      </c>
      <c r="D46" s="14"/>
      <c r="E46" s="12" t="s">
        <v>92</v>
      </c>
      <c r="F46" s="13" t="s">
        <v>76</v>
      </c>
      <c r="G46" s="14">
        <f t="shared" si="2"/>
        <v>0</v>
      </c>
    </row>
    <row r="47" spans="1:7" s="15" customFormat="1" ht="12.95" customHeight="1">
      <c r="A47" s="17" t="s">
        <v>8</v>
      </c>
      <c r="B47" s="17" t="s">
        <v>8</v>
      </c>
      <c r="C47" s="18" t="s">
        <v>93</v>
      </c>
      <c r="D47" s="17"/>
      <c r="E47" s="17" t="s">
        <v>8</v>
      </c>
      <c r="F47" s="17" t="s">
        <v>8</v>
      </c>
      <c r="G47" s="14"/>
    </row>
    <row r="48" spans="1:7" s="15" customFormat="1" ht="12.95" customHeight="1">
      <c r="A48" s="12">
        <v>7</v>
      </c>
      <c r="B48" s="13" t="s">
        <v>94</v>
      </c>
      <c r="C48" s="13" t="s">
        <v>95</v>
      </c>
      <c r="D48" s="14"/>
      <c r="E48" s="12" t="s">
        <v>96</v>
      </c>
      <c r="F48" s="13" t="s">
        <v>89</v>
      </c>
      <c r="G48" s="14">
        <f t="shared" si="2"/>
        <v>0</v>
      </c>
    </row>
    <row r="49" spans="1:7" s="15" customFormat="1" ht="12.95" customHeight="1">
      <c r="A49" s="17" t="s">
        <v>8</v>
      </c>
      <c r="B49" s="17" t="s">
        <v>8</v>
      </c>
      <c r="C49" s="18" t="s">
        <v>97</v>
      </c>
      <c r="D49" s="17"/>
      <c r="E49" s="17" t="s">
        <v>8</v>
      </c>
      <c r="F49" s="17" t="s">
        <v>8</v>
      </c>
      <c r="G49" s="14"/>
    </row>
    <row r="50" spans="1:7" s="15" customFormat="1" ht="24" customHeight="1">
      <c r="A50" s="12">
        <v>8</v>
      </c>
      <c r="B50" s="13" t="s">
        <v>98</v>
      </c>
      <c r="C50" s="13" t="s">
        <v>99</v>
      </c>
      <c r="D50" s="14"/>
      <c r="E50" s="12" t="s">
        <v>57</v>
      </c>
      <c r="F50" s="13" t="s">
        <v>45</v>
      </c>
      <c r="G50" s="14">
        <f t="shared" si="2"/>
        <v>0</v>
      </c>
    </row>
    <row r="51" spans="1:7" s="15" customFormat="1" ht="12.95" customHeight="1">
      <c r="A51" s="12">
        <v>9</v>
      </c>
      <c r="B51" s="13" t="s">
        <v>100</v>
      </c>
      <c r="C51" s="13" t="s">
        <v>101</v>
      </c>
      <c r="D51" s="14"/>
      <c r="E51" s="12" t="s">
        <v>102</v>
      </c>
      <c r="F51" s="13" t="s">
        <v>103</v>
      </c>
      <c r="G51" s="14">
        <f t="shared" si="2"/>
        <v>0</v>
      </c>
    </row>
    <row r="52" spans="1:7" s="15" customFormat="1" ht="12.95" customHeight="1">
      <c r="A52" s="17" t="s">
        <v>8</v>
      </c>
      <c r="B52" s="17" t="s">
        <v>8</v>
      </c>
      <c r="C52" s="18" t="s">
        <v>104</v>
      </c>
      <c r="D52" s="17"/>
      <c r="E52" s="17" t="s">
        <v>8</v>
      </c>
      <c r="F52" s="17" t="s">
        <v>8</v>
      </c>
      <c r="G52" s="14"/>
    </row>
    <row r="53" spans="1:7" s="15" customFormat="1" ht="12.95" customHeight="1">
      <c r="A53" s="12">
        <v>10</v>
      </c>
      <c r="B53" s="13" t="s">
        <v>105</v>
      </c>
      <c r="C53" s="13" t="s">
        <v>106</v>
      </c>
      <c r="D53" s="14"/>
      <c r="E53" s="12" t="s">
        <v>107</v>
      </c>
      <c r="F53" s="13" t="s">
        <v>103</v>
      </c>
      <c r="G53" s="14">
        <f t="shared" si="2"/>
        <v>0</v>
      </c>
    </row>
    <row r="54" spans="1:7" s="15" customFormat="1" ht="12.95" customHeight="1">
      <c r="A54" s="17" t="s">
        <v>8</v>
      </c>
      <c r="B54" s="17" t="s">
        <v>8</v>
      </c>
      <c r="C54" s="18" t="s">
        <v>108</v>
      </c>
      <c r="D54" s="17"/>
      <c r="E54" s="17" t="s">
        <v>8</v>
      </c>
      <c r="F54" s="17" t="s">
        <v>8</v>
      </c>
      <c r="G54" s="14"/>
    </row>
    <row r="55" spans="1:7" s="15" customFormat="1" ht="12.95" customHeight="1">
      <c r="A55" s="12">
        <v>11</v>
      </c>
      <c r="B55" s="13" t="s">
        <v>109</v>
      </c>
      <c r="C55" s="13" t="s">
        <v>110</v>
      </c>
      <c r="D55" s="14"/>
      <c r="E55" s="12" t="s">
        <v>111</v>
      </c>
      <c r="F55" s="13" t="s">
        <v>89</v>
      </c>
      <c r="G55" s="14">
        <f t="shared" si="2"/>
        <v>0</v>
      </c>
    </row>
    <row r="56" spans="1:7" s="15" customFormat="1" ht="12.95" customHeight="1">
      <c r="A56" s="17" t="s">
        <v>8</v>
      </c>
      <c r="B56" s="17" t="s">
        <v>8</v>
      </c>
      <c r="C56" s="22" t="s">
        <v>135</v>
      </c>
      <c r="D56" s="17"/>
      <c r="E56" s="17" t="s">
        <v>8</v>
      </c>
      <c r="F56" s="17" t="s">
        <v>8</v>
      </c>
      <c r="G56" s="14"/>
    </row>
    <row r="57" spans="1:7" s="15" customFormat="1" ht="12.95" customHeight="1">
      <c r="A57" s="12">
        <v>12</v>
      </c>
      <c r="B57" s="13" t="s">
        <v>112</v>
      </c>
      <c r="C57" s="13" t="s">
        <v>113</v>
      </c>
      <c r="D57" s="14"/>
      <c r="E57" s="12" t="s">
        <v>114</v>
      </c>
      <c r="F57" s="13" t="s">
        <v>89</v>
      </c>
      <c r="G57" s="14">
        <f t="shared" si="2"/>
        <v>0</v>
      </c>
    </row>
    <row r="58" spans="1:7" s="15" customFormat="1" ht="24" customHeight="1">
      <c r="A58" s="17" t="s">
        <v>8</v>
      </c>
      <c r="B58" s="17" t="s">
        <v>8</v>
      </c>
      <c r="C58" s="18" t="s">
        <v>115</v>
      </c>
      <c r="D58" s="17"/>
      <c r="E58" s="17" t="s">
        <v>8</v>
      </c>
      <c r="F58" s="17" t="s">
        <v>8</v>
      </c>
      <c r="G58" s="14"/>
    </row>
    <row r="59" spans="1:7" s="15" customFormat="1" ht="12.95" customHeight="1">
      <c r="A59" s="12">
        <v>13</v>
      </c>
      <c r="B59" s="13" t="s">
        <v>116</v>
      </c>
      <c r="C59" s="13" t="s">
        <v>117</v>
      </c>
      <c r="D59" s="14"/>
      <c r="E59" s="12" t="s">
        <v>118</v>
      </c>
      <c r="F59" s="13" t="s">
        <v>89</v>
      </c>
      <c r="G59" s="14">
        <f t="shared" si="2"/>
        <v>0</v>
      </c>
    </row>
    <row r="60" spans="1:7" s="15" customFormat="1" ht="12.95" customHeight="1">
      <c r="A60" s="12">
        <v>14</v>
      </c>
      <c r="B60" s="13" t="s">
        <v>119</v>
      </c>
      <c r="C60" s="13" t="s">
        <v>120</v>
      </c>
      <c r="D60" s="14"/>
      <c r="E60" s="12" t="s">
        <v>102</v>
      </c>
      <c r="F60" s="13" t="s">
        <v>103</v>
      </c>
      <c r="G60" s="14">
        <f t="shared" si="2"/>
        <v>0</v>
      </c>
    </row>
    <row r="61" spans="1:7" s="15" customFormat="1" ht="12.95" customHeight="1">
      <c r="A61" s="17" t="s">
        <v>8</v>
      </c>
      <c r="B61" s="17" t="s">
        <v>8</v>
      </c>
      <c r="C61" s="18" t="s">
        <v>104</v>
      </c>
      <c r="D61" s="17"/>
      <c r="E61" s="17" t="s">
        <v>8</v>
      </c>
      <c r="F61" s="17" t="s">
        <v>8</v>
      </c>
      <c r="G61" s="14"/>
    </row>
    <row r="62" spans="1:7" s="15" customFormat="1" ht="24" customHeight="1">
      <c r="A62" s="12">
        <v>15</v>
      </c>
      <c r="B62" s="13" t="s">
        <v>121</v>
      </c>
      <c r="C62" s="13" t="s">
        <v>122</v>
      </c>
      <c r="D62" s="14"/>
      <c r="E62" s="12" t="s">
        <v>123</v>
      </c>
      <c r="F62" s="13" t="s">
        <v>89</v>
      </c>
      <c r="G62" s="14">
        <f t="shared" si="2"/>
        <v>0</v>
      </c>
    </row>
    <row r="63" spans="1:7" s="15" customFormat="1" ht="12.95" customHeight="1">
      <c r="A63" s="17" t="s">
        <v>8</v>
      </c>
      <c r="B63" s="17" t="s">
        <v>8</v>
      </c>
      <c r="C63" s="18" t="s">
        <v>124</v>
      </c>
      <c r="D63" s="17"/>
      <c r="E63" s="17" t="s">
        <v>8</v>
      </c>
      <c r="F63" s="17" t="s">
        <v>8</v>
      </c>
      <c r="G63" s="14"/>
    </row>
    <row r="64" spans="1:7" s="15" customFormat="1" ht="12.95" customHeight="1">
      <c r="A64" s="12">
        <v>16</v>
      </c>
      <c r="B64" s="13" t="s">
        <v>125</v>
      </c>
      <c r="C64" s="13" t="s">
        <v>126</v>
      </c>
      <c r="D64" s="14"/>
      <c r="E64" s="12" t="s">
        <v>127</v>
      </c>
      <c r="F64" s="13" t="s">
        <v>89</v>
      </c>
      <c r="G64" s="14">
        <f t="shared" si="2"/>
        <v>0</v>
      </c>
    </row>
    <row r="65" spans="1:7" s="15" customFormat="1" ht="12.95" customHeight="1">
      <c r="A65" s="17" t="s">
        <v>8</v>
      </c>
      <c r="B65" s="17" t="s">
        <v>8</v>
      </c>
      <c r="C65" s="18" t="s">
        <v>128</v>
      </c>
      <c r="D65" s="17"/>
      <c r="E65" s="17" t="s">
        <v>8</v>
      </c>
      <c r="F65" s="17" t="s">
        <v>8</v>
      </c>
      <c r="G65" s="14"/>
    </row>
    <row r="66" spans="1:7" s="15" customFormat="1" ht="12.95" customHeight="1">
      <c r="A66" s="12">
        <v>17</v>
      </c>
      <c r="B66" s="13" t="s">
        <v>129</v>
      </c>
      <c r="C66" s="13" t="s">
        <v>130</v>
      </c>
      <c r="D66" s="14"/>
      <c r="E66" s="12" t="s">
        <v>131</v>
      </c>
      <c r="F66" s="13" t="s">
        <v>89</v>
      </c>
      <c r="G66" s="14">
        <f t="shared" si="2"/>
        <v>0</v>
      </c>
    </row>
    <row r="67" spans="1:7" s="15" customFormat="1" ht="24" customHeight="1">
      <c r="A67" s="17" t="s">
        <v>8</v>
      </c>
      <c r="B67" s="17" t="s">
        <v>8</v>
      </c>
      <c r="C67" s="18" t="s">
        <v>132</v>
      </c>
      <c r="D67" s="17"/>
      <c r="E67" s="17" t="s">
        <v>8</v>
      </c>
      <c r="F67" s="17" t="s">
        <v>8</v>
      </c>
      <c r="G67" s="14"/>
    </row>
    <row r="68" spans="1:7" s="15" customFormat="1" ht="12.95" customHeight="1">
      <c r="A68" s="12">
        <v>18</v>
      </c>
      <c r="B68" s="13" t="s">
        <v>133</v>
      </c>
      <c r="C68" s="13" t="s">
        <v>134</v>
      </c>
      <c r="D68" s="14"/>
      <c r="E68" s="12" t="s">
        <v>111</v>
      </c>
      <c r="F68" s="13" t="s">
        <v>89</v>
      </c>
      <c r="G68" s="14">
        <f t="shared" si="2"/>
        <v>0</v>
      </c>
    </row>
    <row r="69" spans="1:7" s="15" customFormat="1" ht="12.95" customHeight="1">
      <c r="A69" s="17" t="s">
        <v>8</v>
      </c>
      <c r="B69" s="17" t="s">
        <v>8</v>
      </c>
      <c r="C69" s="18" t="s">
        <v>135</v>
      </c>
      <c r="D69" s="17"/>
      <c r="E69" s="17" t="s">
        <v>8</v>
      </c>
      <c r="F69" s="17" t="s">
        <v>8</v>
      </c>
      <c r="G69" s="14"/>
    </row>
    <row r="70" spans="1:7" s="15" customFormat="1" ht="12.95" customHeight="1">
      <c r="A70" s="12">
        <v>19</v>
      </c>
      <c r="B70" s="13" t="s">
        <v>136</v>
      </c>
      <c r="C70" s="13" t="s">
        <v>137</v>
      </c>
      <c r="D70" s="14"/>
      <c r="E70" s="12" t="s">
        <v>114</v>
      </c>
      <c r="F70" s="13" t="s">
        <v>89</v>
      </c>
      <c r="G70" s="14">
        <f t="shared" si="2"/>
        <v>0</v>
      </c>
    </row>
    <row r="71" spans="1:7" s="15" customFormat="1" ht="24" customHeight="1">
      <c r="A71" s="17" t="s">
        <v>8</v>
      </c>
      <c r="B71" s="17" t="s">
        <v>8</v>
      </c>
      <c r="C71" s="18" t="s">
        <v>115</v>
      </c>
      <c r="D71" s="17"/>
      <c r="E71" s="17" t="s">
        <v>8</v>
      </c>
      <c r="F71" s="17" t="s">
        <v>8</v>
      </c>
      <c r="G71" s="14"/>
    </row>
    <row r="72" spans="1:7" s="15" customFormat="1" ht="12.95" customHeight="1">
      <c r="A72" s="12">
        <v>20</v>
      </c>
      <c r="B72" s="13" t="s">
        <v>138</v>
      </c>
      <c r="C72" s="13" t="s">
        <v>139</v>
      </c>
      <c r="D72" s="14"/>
      <c r="E72" s="12" t="s">
        <v>118</v>
      </c>
      <c r="F72" s="13" t="s">
        <v>89</v>
      </c>
      <c r="G72" s="14">
        <f t="shared" si="2"/>
        <v>0</v>
      </c>
    </row>
    <row r="73" spans="1:7" s="15" customFormat="1" ht="12.95" customHeight="1">
      <c r="A73" s="12">
        <v>21</v>
      </c>
      <c r="B73" s="13" t="s">
        <v>140</v>
      </c>
      <c r="C73" s="13" t="s">
        <v>141</v>
      </c>
      <c r="D73" s="14"/>
      <c r="E73" s="12" t="s">
        <v>142</v>
      </c>
      <c r="F73" s="13" t="s">
        <v>103</v>
      </c>
      <c r="G73" s="14">
        <f t="shared" si="2"/>
        <v>0</v>
      </c>
    </row>
    <row r="74" spans="1:7" s="15" customFormat="1" ht="12.95" customHeight="1">
      <c r="A74" s="17" t="s">
        <v>8</v>
      </c>
      <c r="B74" s="17" t="s">
        <v>8</v>
      </c>
      <c r="C74" s="18" t="s">
        <v>143</v>
      </c>
      <c r="D74" s="17" t="s">
        <v>8</v>
      </c>
      <c r="E74" s="17" t="s">
        <v>8</v>
      </c>
      <c r="F74" s="17" t="s">
        <v>8</v>
      </c>
      <c r="G74" s="14"/>
    </row>
    <row r="75" spans="1:7" s="15" customFormat="1" ht="12.95" customHeight="1">
      <c r="A75" s="12">
        <v>22</v>
      </c>
      <c r="B75" s="13" t="s">
        <v>144</v>
      </c>
      <c r="C75" s="13" t="s">
        <v>145</v>
      </c>
      <c r="D75" s="14"/>
      <c r="E75" s="12" t="s">
        <v>142</v>
      </c>
      <c r="F75" s="13" t="s">
        <v>103</v>
      </c>
      <c r="G75" s="14">
        <f t="shared" si="2"/>
        <v>0</v>
      </c>
    </row>
    <row r="76" spans="1:7" s="15" customFormat="1" ht="12.95" customHeight="1">
      <c r="A76" s="17" t="s">
        <v>8</v>
      </c>
      <c r="B76" s="17" t="s">
        <v>8</v>
      </c>
      <c r="C76" s="18" t="s">
        <v>143</v>
      </c>
      <c r="D76" s="17"/>
      <c r="E76" s="17" t="s">
        <v>8</v>
      </c>
      <c r="F76" s="17" t="s">
        <v>8</v>
      </c>
      <c r="G76" s="14"/>
    </row>
    <row r="77" spans="1:7" s="15" customFormat="1" ht="12.95" customHeight="1">
      <c r="A77" s="12">
        <v>23</v>
      </c>
      <c r="B77" s="13" t="s">
        <v>144</v>
      </c>
      <c r="C77" s="13" t="s">
        <v>145</v>
      </c>
      <c r="D77" s="14"/>
      <c r="E77" s="12" t="s">
        <v>142</v>
      </c>
      <c r="F77" s="13" t="s">
        <v>103</v>
      </c>
      <c r="G77" s="14">
        <f t="shared" si="2"/>
        <v>0</v>
      </c>
    </row>
    <row r="78" spans="1:7" s="15" customFormat="1" ht="12.95" customHeight="1">
      <c r="A78" s="17" t="s">
        <v>8</v>
      </c>
      <c r="B78" s="17" t="s">
        <v>8</v>
      </c>
      <c r="C78" s="18" t="s">
        <v>143</v>
      </c>
      <c r="D78" s="17"/>
      <c r="E78" s="17" t="s">
        <v>8</v>
      </c>
      <c r="F78" s="17" t="s">
        <v>8</v>
      </c>
      <c r="G78" s="14"/>
    </row>
    <row r="79" spans="1:7" s="15" customFormat="1" ht="24" customHeight="1">
      <c r="A79" s="12">
        <v>24</v>
      </c>
      <c r="B79" s="13" t="s">
        <v>146</v>
      </c>
      <c r="C79" s="13" t="s">
        <v>147</v>
      </c>
      <c r="D79" s="14"/>
      <c r="E79" s="12" t="s">
        <v>148</v>
      </c>
      <c r="F79" s="13" t="s">
        <v>76</v>
      </c>
      <c r="G79" s="14">
        <f t="shared" si="2"/>
        <v>0</v>
      </c>
    </row>
    <row r="80" spans="1:7" s="15" customFormat="1" ht="12.95" customHeight="1">
      <c r="A80" s="17" t="s">
        <v>8</v>
      </c>
      <c r="B80" s="17" t="s">
        <v>8</v>
      </c>
      <c r="C80" s="18" t="s">
        <v>149</v>
      </c>
      <c r="D80" s="17"/>
      <c r="E80" s="17" t="s">
        <v>8</v>
      </c>
      <c r="F80" s="17" t="s">
        <v>8</v>
      </c>
      <c r="G80" s="14"/>
    </row>
    <row r="81" spans="1:7" s="15" customFormat="1" ht="24" customHeight="1">
      <c r="A81" s="12">
        <v>25</v>
      </c>
      <c r="B81" s="13" t="s">
        <v>150</v>
      </c>
      <c r="C81" s="13" t="s">
        <v>151</v>
      </c>
      <c r="D81" s="14"/>
      <c r="E81" s="12" t="s">
        <v>92</v>
      </c>
      <c r="F81" s="13" t="s">
        <v>76</v>
      </c>
      <c r="G81" s="14">
        <f t="shared" si="2"/>
        <v>0</v>
      </c>
    </row>
    <row r="82" spans="1:7" s="15" customFormat="1" ht="12.95" customHeight="1">
      <c r="A82" s="17" t="s">
        <v>8</v>
      </c>
      <c r="B82" s="17" t="s">
        <v>8</v>
      </c>
      <c r="C82" s="18" t="s">
        <v>93</v>
      </c>
      <c r="D82" s="17"/>
      <c r="E82" s="17" t="s">
        <v>8</v>
      </c>
      <c r="F82" s="17" t="s">
        <v>8</v>
      </c>
      <c r="G82" s="14"/>
    </row>
    <row r="83" spans="1:7" s="15" customFormat="1" ht="12.95" customHeight="1">
      <c r="A83" s="12">
        <v>26</v>
      </c>
      <c r="B83" s="13" t="s">
        <v>152</v>
      </c>
      <c r="C83" s="13" t="s">
        <v>153</v>
      </c>
      <c r="D83" s="14"/>
      <c r="E83" s="12" t="s">
        <v>88</v>
      </c>
      <c r="F83" s="13" t="s">
        <v>89</v>
      </c>
      <c r="G83" s="14">
        <f t="shared" si="2"/>
        <v>0</v>
      </c>
    </row>
    <row r="84" spans="1:7" s="15" customFormat="1" ht="12.95" customHeight="1">
      <c r="A84" s="17" t="s">
        <v>8</v>
      </c>
      <c r="B84" s="17" t="s">
        <v>8</v>
      </c>
      <c r="C84" s="18" t="s">
        <v>154</v>
      </c>
      <c r="D84" s="17"/>
      <c r="E84" s="17" t="s">
        <v>8</v>
      </c>
      <c r="F84" s="17" t="s">
        <v>8</v>
      </c>
      <c r="G84" s="14"/>
    </row>
    <row r="85" spans="1:7" s="15" customFormat="1" ht="24" customHeight="1">
      <c r="A85" s="12">
        <v>27</v>
      </c>
      <c r="B85" s="13" t="s">
        <v>155</v>
      </c>
      <c r="C85" s="13" t="s">
        <v>156</v>
      </c>
      <c r="D85" s="14"/>
      <c r="E85" s="12" t="s">
        <v>75</v>
      </c>
      <c r="F85" s="13" t="s">
        <v>76</v>
      </c>
      <c r="G85" s="14">
        <f t="shared" si="2"/>
        <v>0</v>
      </c>
    </row>
    <row r="86" spans="1:7" s="15" customFormat="1" ht="12.95" customHeight="1">
      <c r="A86" s="17" t="s">
        <v>8</v>
      </c>
      <c r="B86" s="17" t="s">
        <v>8</v>
      </c>
      <c r="C86" s="18" t="s">
        <v>77</v>
      </c>
      <c r="D86" s="17"/>
      <c r="E86" s="17" t="s">
        <v>8</v>
      </c>
      <c r="F86" s="17" t="s">
        <v>8</v>
      </c>
      <c r="G86" s="14"/>
    </row>
    <row r="87" spans="1:7" s="15" customFormat="1" ht="24" customHeight="1">
      <c r="A87" s="12">
        <v>28</v>
      </c>
      <c r="B87" s="13" t="s">
        <v>157</v>
      </c>
      <c r="C87" s="13" t="s">
        <v>158</v>
      </c>
      <c r="D87" s="14"/>
      <c r="E87" s="12" t="s">
        <v>80</v>
      </c>
      <c r="F87" s="13" t="s">
        <v>76</v>
      </c>
      <c r="G87" s="14">
        <f t="shared" si="2"/>
        <v>0</v>
      </c>
    </row>
    <row r="88" spans="1:7" s="15" customFormat="1" ht="12.95" customHeight="1">
      <c r="A88" s="17" t="s">
        <v>8</v>
      </c>
      <c r="B88" s="17" t="s">
        <v>8</v>
      </c>
      <c r="C88" s="18" t="s">
        <v>81</v>
      </c>
      <c r="D88" s="17"/>
      <c r="E88" s="17" t="s">
        <v>8</v>
      </c>
      <c r="F88" s="17" t="s">
        <v>8</v>
      </c>
      <c r="G88" s="14"/>
    </row>
    <row r="89" spans="1:7" s="15" customFormat="1" ht="36" customHeight="1">
      <c r="A89" s="12">
        <v>29</v>
      </c>
      <c r="B89" s="13" t="s">
        <v>159</v>
      </c>
      <c r="C89" s="13" t="s">
        <v>160</v>
      </c>
      <c r="D89" s="14"/>
      <c r="E89" s="12" t="s">
        <v>84</v>
      </c>
      <c r="F89" s="13" t="s">
        <v>76</v>
      </c>
      <c r="G89" s="14">
        <f t="shared" si="2"/>
        <v>0</v>
      </c>
    </row>
    <row r="90" spans="1:7" s="15" customFormat="1" ht="12.95" customHeight="1">
      <c r="A90" s="17" t="s">
        <v>8</v>
      </c>
      <c r="B90" s="17" t="s">
        <v>8</v>
      </c>
      <c r="C90" s="18" t="s">
        <v>85</v>
      </c>
      <c r="D90" s="17" t="s">
        <v>8</v>
      </c>
      <c r="E90" s="17" t="s">
        <v>8</v>
      </c>
      <c r="F90" s="17" t="s">
        <v>8</v>
      </c>
      <c r="G90" s="17" t="s">
        <v>8</v>
      </c>
    </row>
    <row r="91" spans="1:7" s="15" customFormat="1" ht="12.95" customHeight="1">
      <c r="A91" s="19"/>
      <c r="B91" s="20"/>
      <c r="C91" s="88" t="s">
        <v>315</v>
      </c>
      <c r="D91" s="88"/>
      <c r="E91" s="88"/>
      <c r="F91" s="88"/>
      <c r="G91" s="21">
        <f>SUM(G36:G90)</f>
        <v>0</v>
      </c>
    </row>
    <row r="92" s="15" customFormat="1" ht="12.95" customHeight="1"/>
    <row r="93" s="15" customFormat="1" ht="12.95" customHeight="1"/>
    <row r="94" s="15" customFormat="1" ht="12.95" customHeight="1"/>
    <row r="95" ht="2.85" customHeight="1"/>
    <row r="96" ht="15" hidden="1"/>
    <row r="97" spans="1:7" ht="17.1" customHeight="1">
      <c r="A97" s="94" t="s">
        <v>161</v>
      </c>
      <c r="B97" s="93"/>
      <c r="C97" s="93"/>
      <c r="D97" s="93"/>
      <c r="E97" s="93"/>
      <c r="F97" s="93"/>
      <c r="G97" s="93"/>
    </row>
    <row r="98" ht="2.85" customHeight="1"/>
    <row r="99" spans="1:7" ht="15">
      <c r="A99" s="7" t="s">
        <v>36</v>
      </c>
      <c r="B99" s="8" t="s">
        <v>37</v>
      </c>
      <c r="C99" s="8" t="s">
        <v>21</v>
      </c>
      <c r="D99" s="7" t="s">
        <v>38</v>
      </c>
      <c r="E99" s="7" t="s">
        <v>39</v>
      </c>
      <c r="F99" s="8" t="s">
        <v>40</v>
      </c>
      <c r="G99" s="4" t="s">
        <v>41</v>
      </c>
    </row>
    <row r="100" spans="1:7" s="34" customFormat="1" ht="13.15" customHeight="1">
      <c r="A100" s="39">
        <v>1</v>
      </c>
      <c r="B100" s="40" t="s">
        <v>196</v>
      </c>
      <c r="C100" s="40" t="s">
        <v>332</v>
      </c>
      <c r="D100" s="56"/>
      <c r="E100" s="59">
        <v>12</v>
      </c>
      <c r="F100" s="40" t="s">
        <v>45</v>
      </c>
      <c r="G100" s="56">
        <f aca="true" t="shared" si="3" ref="G100">D100*E100</f>
        <v>0</v>
      </c>
    </row>
    <row r="101" spans="1:7" s="34" customFormat="1" ht="13.15" customHeight="1">
      <c r="A101" s="57"/>
      <c r="B101" s="58"/>
      <c r="C101" s="88" t="s">
        <v>333</v>
      </c>
      <c r="D101" s="88"/>
      <c r="E101" s="88"/>
      <c r="F101" s="88"/>
      <c r="G101" s="21">
        <f>SUM(G94:G100)</f>
        <v>0</v>
      </c>
    </row>
    <row r="102" spans="1:7" s="6" customFormat="1" ht="15">
      <c r="A102" s="54"/>
      <c r="B102" s="55"/>
      <c r="C102" s="55"/>
      <c r="D102" s="54"/>
      <c r="E102" s="54"/>
      <c r="F102" s="55"/>
      <c r="G102" s="54"/>
    </row>
    <row r="103" spans="1:7" s="15" customFormat="1" ht="12.95" customHeight="1">
      <c r="A103" s="12">
        <v>2</v>
      </c>
      <c r="B103" s="13" t="s">
        <v>162</v>
      </c>
      <c r="C103" s="13" t="s">
        <v>163</v>
      </c>
      <c r="D103" s="14"/>
      <c r="E103" s="12" t="s">
        <v>164</v>
      </c>
      <c r="F103" s="13" t="s">
        <v>89</v>
      </c>
      <c r="G103" s="14">
        <f aca="true" t="shared" si="4" ref="G103:G131">D103*E103</f>
        <v>0</v>
      </c>
    </row>
    <row r="104" spans="1:7" s="15" customFormat="1" ht="12.95" customHeight="1">
      <c r="A104" s="17" t="s">
        <v>8</v>
      </c>
      <c r="B104" s="17" t="s">
        <v>8</v>
      </c>
      <c r="C104" s="18" t="s">
        <v>165</v>
      </c>
      <c r="D104" s="17"/>
      <c r="E104" s="17" t="s">
        <v>8</v>
      </c>
      <c r="F104" s="17" t="s">
        <v>8</v>
      </c>
      <c r="G104" s="14"/>
    </row>
    <row r="105" spans="1:7" s="15" customFormat="1" ht="12.95" customHeight="1">
      <c r="A105" s="12">
        <v>3</v>
      </c>
      <c r="B105" s="13" t="s">
        <v>166</v>
      </c>
      <c r="C105" s="13" t="s">
        <v>167</v>
      </c>
      <c r="D105" s="14"/>
      <c r="E105" s="12" t="s">
        <v>168</v>
      </c>
      <c r="F105" s="13" t="s">
        <v>89</v>
      </c>
      <c r="G105" s="14">
        <f t="shared" si="4"/>
        <v>0</v>
      </c>
    </row>
    <row r="106" spans="1:7" s="15" customFormat="1" ht="24" customHeight="1">
      <c r="A106" s="17" t="s">
        <v>8</v>
      </c>
      <c r="B106" s="17" t="s">
        <v>8</v>
      </c>
      <c r="C106" s="18" t="s">
        <v>169</v>
      </c>
      <c r="D106" s="17"/>
      <c r="E106" s="17" t="s">
        <v>8</v>
      </c>
      <c r="F106" s="17" t="s">
        <v>8</v>
      </c>
      <c r="G106" s="14"/>
    </row>
    <row r="107" spans="1:7" s="15" customFormat="1" ht="12.95" customHeight="1">
      <c r="A107" s="12">
        <v>4</v>
      </c>
      <c r="B107" s="13" t="s">
        <v>170</v>
      </c>
      <c r="C107" s="13" t="s">
        <v>171</v>
      </c>
      <c r="D107" s="14"/>
      <c r="E107" s="12" t="s">
        <v>75</v>
      </c>
      <c r="F107" s="13" t="s">
        <v>89</v>
      </c>
      <c r="G107" s="14">
        <f t="shared" si="4"/>
        <v>0</v>
      </c>
    </row>
    <row r="108" spans="1:7" s="15" customFormat="1" ht="12.95" customHeight="1">
      <c r="A108" s="12">
        <v>5</v>
      </c>
      <c r="B108" s="13" t="s">
        <v>172</v>
      </c>
      <c r="C108" s="13" t="s">
        <v>173</v>
      </c>
      <c r="D108" s="14"/>
      <c r="E108" s="12" t="s">
        <v>174</v>
      </c>
      <c r="F108" s="13" t="s">
        <v>45</v>
      </c>
      <c r="G108" s="14">
        <f t="shared" si="4"/>
        <v>0</v>
      </c>
    </row>
    <row r="109" spans="1:7" s="15" customFormat="1" ht="12.95" customHeight="1">
      <c r="A109" s="17" t="s">
        <v>8</v>
      </c>
      <c r="B109" s="17" t="s">
        <v>8</v>
      </c>
      <c r="C109" s="18" t="s">
        <v>175</v>
      </c>
      <c r="D109" s="17"/>
      <c r="E109" s="17" t="s">
        <v>8</v>
      </c>
      <c r="F109" s="17" t="s">
        <v>8</v>
      </c>
      <c r="G109" s="14"/>
    </row>
    <row r="110" spans="1:7" s="15" customFormat="1" ht="12.95" customHeight="1">
      <c r="A110" s="12">
        <v>6</v>
      </c>
      <c r="B110" s="13" t="s">
        <v>176</v>
      </c>
      <c r="C110" s="13" t="s">
        <v>177</v>
      </c>
      <c r="D110" s="14"/>
      <c r="E110" s="12" t="s">
        <v>178</v>
      </c>
      <c r="F110" s="13" t="s">
        <v>45</v>
      </c>
      <c r="G110" s="14">
        <f t="shared" si="4"/>
        <v>0</v>
      </c>
    </row>
    <row r="111" spans="1:7" s="15" customFormat="1" ht="12.95" customHeight="1">
      <c r="A111" s="17" t="s">
        <v>8</v>
      </c>
      <c r="B111" s="17" t="s">
        <v>8</v>
      </c>
      <c r="C111" s="18" t="s">
        <v>179</v>
      </c>
      <c r="D111" s="17"/>
      <c r="E111" s="17" t="s">
        <v>8</v>
      </c>
      <c r="F111" s="17" t="s">
        <v>8</v>
      </c>
      <c r="G111" s="14"/>
    </row>
    <row r="112" spans="1:7" s="15" customFormat="1" ht="12.95" customHeight="1">
      <c r="A112" s="12">
        <v>7</v>
      </c>
      <c r="B112" s="13" t="s">
        <v>176</v>
      </c>
      <c r="C112" s="13" t="s">
        <v>180</v>
      </c>
      <c r="D112" s="14"/>
      <c r="E112" s="12" t="s">
        <v>57</v>
      </c>
      <c r="F112" s="13" t="s">
        <v>45</v>
      </c>
      <c r="G112" s="14">
        <f t="shared" si="4"/>
        <v>0</v>
      </c>
    </row>
    <row r="113" spans="1:7" s="15" customFormat="1" ht="12.95" customHeight="1">
      <c r="A113" s="17" t="s">
        <v>8</v>
      </c>
      <c r="B113" s="17" t="s">
        <v>8</v>
      </c>
      <c r="C113" s="18" t="s">
        <v>181</v>
      </c>
      <c r="D113" s="17"/>
      <c r="E113" s="17" t="s">
        <v>8</v>
      </c>
      <c r="F113" s="17" t="s">
        <v>8</v>
      </c>
      <c r="G113" s="14"/>
    </row>
    <row r="114" spans="1:7" s="15" customFormat="1" ht="12.95" customHeight="1">
      <c r="A114" s="12">
        <v>8</v>
      </c>
      <c r="B114" s="13" t="s">
        <v>182</v>
      </c>
      <c r="C114" s="13" t="s">
        <v>183</v>
      </c>
      <c r="D114" s="14"/>
      <c r="E114" s="12" t="s">
        <v>107</v>
      </c>
      <c r="F114" s="13" t="s">
        <v>45</v>
      </c>
      <c r="G114" s="14">
        <f t="shared" si="4"/>
        <v>0</v>
      </c>
    </row>
    <row r="115" spans="1:7" s="15" customFormat="1" ht="12.95" customHeight="1">
      <c r="A115" s="17" t="s">
        <v>8</v>
      </c>
      <c r="B115" s="17" t="s">
        <v>8</v>
      </c>
      <c r="C115" s="18" t="s">
        <v>184</v>
      </c>
      <c r="D115" s="17"/>
      <c r="E115" s="17" t="s">
        <v>8</v>
      </c>
      <c r="F115" s="17" t="s">
        <v>8</v>
      </c>
      <c r="G115" s="14"/>
    </row>
    <row r="116" spans="1:7" s="15" customFormat="1" ht="24" customHeight="1">
      <c r="A116" s="12">
        <v>9</v>
      </c>
      <c r="B116" s="13" t="s">
        <v>185</v>
      </c>
      <c r="C116" s="13" t="s">
        <v>186</v>
      </c>
      <c r="D116" s="14"/>
      <c r="E116" s="12" t="s">
        <v>66</v>
      </c>
      <c r="F116" s="13" t="s">
        <v>45</v>
      </c>
      <c r="G116" s="14">
        <f t="shared" si="4"/>
        <v>0</v>
      </c>
    </row>
    <row r="117" spans="1:7" s="15" customFormat="1" ht="24" customHeight="1">
      <c r="A117" s="12">
        <v>10</v>
      </c>
      <c r="B117" s="13" t="s">
        <v>187</v>
      </c>
      <c r="C117" s="13" t="s">
        <v>188</v>
      </c>
      <c r="D117" s="14"/>
      <c r="E117" s="12" t="s">
        <v>66</v>
      </c>
      <c r="F117" s="13" t="s">
        <v>45</v>
      </c>
      <c r="G117" s="14">
        <f t="shared" si="4"/>
        <v>0</v>
      </c>
    </row>
    <row r="118" spans="1:7" s="15" customFormat="1" ht="12.95" customHeight="1">
      <c r="A118" s="12">
        <v>11</v>
      </c>
      <c r="B118" s="13" t="s">
        <v>189</v>
      </c>
      <c r="C118" s="13" t="s">
        <v>190</v>
      </c>
      <c r="D118" s="14"/>
      <c r="E118" s="12" t="s">
        <v>60</v>
      </c>
      <c r="F118" s="13" t="s">
        <v>45</v>
      </c>
      <c r="G118" s="14">
        <f t="shared" si="4"/>
        <v>0</v>
      </c>
    </row>
    <row r="119" spans="1:7" s="15" customFormat="1" ht="12.95" customHeight="1">
      <c r="A119" s="17" t="s">
        <v>8</v>
      </c>
      <c r="B119" s="17" t="s">
        <v>8</v>
      </c>
      <c r="C119" s="18" t="s">
        <v>191</v>
      </c>
      <c r="D119" s="17"/>
      <c r="E119" s="17" t="s">
        <v>8</v>
      </c>
      <c r="F119" s="17" t="s">
        <v>8</v>
      </c>
      <c r="G119" s="14"/>
    </row>
    <row r="120" spans="1:7" s="15" customFormat="1" ht="12.95" customHeight="1">
      <c r="A120" s="12">
        <v>12</v>
      </c>
      <c r="B120" s="13" t="s">
        <v>192</v>
      </c>
      <c r="C120" s="13" t="s">
        <v>193</v>
      </c>
      <c r="D120" s="14"/>
      <c r="E120" s="12" t="s">
        <v>60</v>
      </c>
      <c r="F120" s="13" t="s">
        <v>45</v>
      </c>
      <c r="G120" s="14">
        <f t="shared" si="4"/>
        <v>0</v>
      </c>
    </row>
    <row r="121" spans="1:7" s="15" customFormat="1" ht="12.95" customHeight="1">
      <c r="A121" s="12">
        <v>13</v>
      </c>
      <c r="B121" s="13" t="s">
        <v>194</v>
      </c>
      <c r="C121" s="13" t="s">
        <v>195</v>
      </c>
      <c r="D121" s="14"/>
      <c r="E121" s="12" t="s">
        <v>60</v>
      </c>
      <c r="F121" s="13" t="s">
        <v>45</v>
      </c>
      <c r="G121" s="14">
        <f t="shared" si="4"/>
        <v>0</v>
      </c>
    </row>
    <row r="122" spans="1:7" s="15" customFormat="1" ht="12.95" customHeight="1">
      <c r="A122" s="12">
        <v>14</v>
      </c>
      <c r="B122" s="13" t="s">
        <v>196</v>
      </c>
      <c r="C122" s="13" t="s">
        <v>197</v>
      </c>
      <c r="D122" s="14"/>
      <c r="E122" s="12" t="s">
        <v>60</v>
      </c>
      <c r="F122" s="13" t="s">
        <v>45</v>
      </c>
      <c r="G122" s="14">
        <f t="shared" si="4"/>
        <v>0</v>
      </c>
    </row>
    <row r="123" spans="1:7" s="15" customFormat="1" ht="12.95" customHeight="1">
      <c r="A123" s="17" t="s">
        <v>8</v>
      </c>
      <c r="B123" s="17" t="s">
        <v>8</v>
      </c>
      <c r="C123" s="18" t="s">
        <v>198</v>
      </c>
      <c r="D123" s="17"/>
      <c r="E123" s="17" t="s">
        <v>8</v>
      </c>
      <c r="F123" s="17" t="s">
        <v>8</v>
      </c>
      <c r="G123" s="14"/>
    </row>
    <row r="124" spans="1:7" s="15" customFormat="1" ht="12.95" customHeight="1">
      <c r="A124" s="12">
        <v>15</v>
      </c>
      <c r="B124" s="13" t="s">
        <v>199</v>
      </c>
      <c r="C124" s="13" t="s">
        <v>200</v>
      </c>
      <c r="D124" s="14"/>
      <c r="E124" s="12" t="s">
        <v>127</v>
      </c>
      <c r="F124" s="13" t="s">
        <v>89</v>
      </c>
      <c r="G124" s="14">
        <f t="shared" si="4"/>
        <v>0</v>
      </c>
    </row>
    <row r="125" spans="1:7" s="15" customFormat="1" ht="24" customHeight="1">
      <c r="A125" s="17" t="s">
        <v>8</v>
      </c>
      <c r="B125" s="17" t="s">
        <v>8</v>
      </c>
      <c r="C125" s="18" t="s">
        <v>201</v>
      </c>
      <c r="D125" s="17"/>
      <c r="E125" s="17" t="s">
        <v>8</v>
      </c>
      <c r="F125" s="17" t="s">
        <v>8</v>
      </c>
      <c r="G125" s="14"/>
    </row>
    <row r="126" spans="1:7" s="15" customFormat="1" ht="12.95" customHeight="1">
      <c r="A126" s="12">
        <v>16</v>
      </c>
      <c r="B126" s="13" t="s">
        <v>202</v>
      </c>
      <c r="C126" s="13" t="s">
        <v>203</v>
      </c>
      <c r="D126" s="14"/>
      <c r="E126" s="12" t="s">
        <v>204</v>
      </c>
      <c r="F126" s="13" t="s">
        <v>89</v>
      </c>
      <c r="G126" s="14">
        <f t="shared" si="4"/>
        <v>0</v>
      </c>
    </row>
    <row r="127" spans="1:7" s="15" customFormat="1" ht="12.95" customHeight="1">
      <c r="A127" s="17" t="s">
        <v>8</v>
      </c>
      <c r="B127" s="17" t="s">
        <v>8</v>
      </c>
      <c r="C127" s="18" t="s">
        <v>205</v>
      </c>
      <c r="D127" s="17"/>
      <c r="E127" s="17" t="s">
        <v>8</v>
      </c>
      <c r="F127" s="17" t="s">
        <v>8</v>
      </c>
      <c r="G127" s="14"/>
    </row>
    <row r="128" spans="1:7" s="15" customFormat="1" ht="12.95" customHeight="1">
      <c r="A128" s="12">
        <v>17</v>
      </c>
      <c r="B128" s="13" t="s">
        <v>206</v>
      </c>
      <c r="C128" s="13" t="s">
        <v>207</v>
      </c>
      <c r="D128" s="14"/>
      <c r="E128" s="12" t="s">
        <v>208</v>
      </c>
      <c r="F128" s="13" t="s">
        <v>45</v>
      </c>
      <c r="G128" s="14">
        <f t="shared" si="4"/>
        <v>0</v>
      </c>
    </row>
    <row r="129" spans="1:7" s="15" customFormat="1" ht="12.95" customHeight="1">
      <c r="A129" s="17" t="s">
        <v>8</v>
      </c>
      <c r="B129" s="17" t="s">
        <v>8</v>
      </c>
      <c r="C129" s="18" t="s">
        <v>209</v>
      </c>
      <c r="D129" s="17"/>
      <c r="E129" s="17" t="s">
        <v>8</v>
      </c>
      <c r="F129" s="17" t="s">
        <v>8</v>
      </c>
      <c r="G129" s="14"/>
    </row>
    <row r="130" spans="1:7" s="15" customFormat="1" ht="24" customHeight="1">
      <c r="A130" s="12">
        <v>18</v>
      </c>
      <c r="B130" s="13" t="s">
        <v>210</v>
      </c>
      <c r="C130" s="13" t="s">
        <v>211</v>
      </c>
      <c r="D130" s="14"/>
      <c r="E130" s="12" t="s">
        <v>66</v>
      </c>
      <c r="F130" s="13" t="s">
        <v>45</v>
      </c>
      <c r="G130" s="14">
        <f t="shared" si="4"/>
        <v>0</v>
      </c>
    </row>
    <row r="131" spans="1:7" s="15" customFormat="1" ht="12.95" customHeight="1">
      <c r="A131" s="12">
        <v>19</v>
      </c>
      <c r="B131" s="13" t="s">
        <v>212</v>
      </c>
      <c r="C131" s="13" t="s">
        <v>213</v>
      </c>
      <c r="D131" s="14"/>
      <c r="E131" s="12" t="s">
        <v>66</v>
      </c>
      <c r="F131" s="13" t="s">
        <v>45</v>
      </c>
      <c r="G131" s="14">
        <f t="shared" si="4"/>
        <v>0</v>
      </c>
    </row>
    <row r="132" spans="1:7" s="15" customFormat="1" ht="12.95" customHeight="1">
      <c r="A132" s="19"/>
      <c r="B132" s="20"/>
      <c r="C132" s="88" t="s">
        <v>316</v>
      </c>
      <c r="D132" s="88"/>
      <c r="E132" s="88"/>
      <c r="F132" s="88"/>
      <c r="G132" s="21">
        <f>SUM(G103:G131)</f>
        <v>0</v>
      </c>
    </row>
    <row r="133" s="15" customFormat="1" ht="12.95" customHeight="1"/>
    <row r="134" s="15" customFormat="1" ht="12.95" customHeight="1"/>
    <row r="135" s="15" customFormat="1" ht="12.95" customHeight="1"/>
    <row r="136" ht="2.85" customHeight="1"/>
    <row r="137" ht="15" hidden="1"/>
    <row r="138" spans="1:7" ht="17.1" customHeight="1">
      <c r="A138" s="87" t="s">
        <v>214</v>
      </c>
      <c r="B138" s="93"/>
      <c r="C138" s="93"/>
      <c r="D138" s="93"/>
      <c r="E138" s="93"/>
      <c r="F138" s="93"/>
      <c r="G138" s="93"/>
    </row>
    <row r="139" ht="2.85" customHeight="1"/>
    <row r="140" spans="1:7" ht="15">
      <c r="A140" s="7" t="s">
        <v>36</v>
      </c>
      <c r="B140" s="8" t="s">
        <v>37</v>
      </c>
      <c r="C140" s="8" t="s">
        <v>21</v>
      </c>
      <c r="D140" s="7" t="s">
        <v>38</v>
      </c>
      <c r="E140" s="7" t="s">
        <v>39</v>
      </c>
      <c r="F140" s="8" t="s">
        <v>40</v>
      </c>
      <c r="G140" s="4" t="s">
        <v>41</v>
      </c>
    </row>
    <row r="141" spans="1:7" s="15" customFormat="1" ht="12.95" customHeight="1">
      <c r="A141" s="12">
        <v>1</v>
      </c>
      <c r="B141" s="13" t="s">
        <v>215</v>
      </c>
      <c r="C141" s="13" t="s">
        <v>216</v>
      </c>
      <c r="D141" s="14"/>
      <c r="E141" s="12" t="s">
        <v>47</v>
      </c>
      <c r="F141" s="13" t="s">
        <v>45</v>
      </c>
      <c r="G141" s="14">
        <f aca="true" t="shared" si="5" ref="G141:G155">D141*E141</f>
        <v>0</v>
      </c>
    </row>
    <row r="142" spans="1:7" s="15" customFormat="1" ht="12.95" customHeight="1">
      <c r="A142" s="12">
        <v>2</v>
      </c>
      <c r="B142" s="13" t="s">
        <v>217</v>
      </c>
      <c r="C142" s="13" t="s">
        <v>218</v>
      </c>
      <c r="D142" s="14"/>
      <c r="E142" s="12" t="s">
        <v>219</v>
      </c>
      <c r="F142" s="13" t="s">
        <v>45</v>
      </c>
      <c r="G142" s="14">
        <f t="shared" si="5"/>
        <v>0</v>
      </c>
    </row>
    <row r="143" spans="1:7" s="15" customFormat="1" ht="12.95" customHeight="1">
      <c r="A143" s="12">
        <v>3</v>
      </c>
      <c r="B143" s="13" t="s">
        <v>220</v>
      </c>
      <c r="C143" s="13" t="s">
        <v>221</v>
      </c>
      <c r="D143" s="14"/>
      <c r="E143" s="12" t="s">
        <v>222</v>
      </c>
      <c r="F143" s="13" t="s">
        <v>45</v>
      </c>
      <c r="G143" s="14">
        <f t="shared" si="5"/>
        <v>0</v>
      </c>
    </row>
    <row r="144" spans="1:7" s="15" customFormat="1" ht="12.95" customHeight="1">
      <c r="A144" s="17" t="s">
        <v>8</v>
      </c>
      <c r="B144" s="17" t="s">
        <v>8</v>
      </c>
      <c r="C144" s="18" t="s">
        <v>223</v>
      </c>
      <c r="D144" s="17"/>
      <c r="E144" s="17" t="s">
        <v>8</v>
      </c>
      <c r="F144" s="17" t="s">
        <v>8</v>
      </c>
      <c r="G144" s="14"/>
    </row>
    <row r="145" spans="1:7" s="15" customFormat="1" ht="12.95" customHeight="1">
      <c r="A145" s="12">
        <v>4</v>
      </c>
      <c r="B145" s="13" t="s">
        <v>224</v>
      </c>
      <c r="C145" s="13" t="s">
        <v>225</v>
      </c>
      <c r="D145" s="14"/>
      <c r="E145" s="12" t="s">
        <v>47</v>
      </c>
      <c r="F145" s="13" t="s">
        <v>45</v>
      </c>
      <c r="G145" s="14">
        <f t="shared" si="5"/>
        <v>0</v>
      </c>
    </row>
    <row r="146" spans="1:7" s="15" customFormat="1" ht="12.95" customHeight="1">
      <c r="A146" s="12">
        <v>5</v>
      </c>
      <c r="B146" s="13" t="s">
        <v>226</v>
      </c>
      <c r="C146" s="13" t="s">
        <v>227</v>
      </c>
      <c r="D146" s="14"/>
      <c r="E146" s="12" t="s">
        <v>131</v>
      </c>
      <c r="F146" s="13" t="s">
        <v>89</v>
      </c>
      <c r="G146" s="14">
        <f t="shared" si="5"/>
        <v>0</v>
      </c>
    </row>
    <row r="147" spans="1:7" s="15" customFormat="1" ht="24" customHeight="1">
      <c r="A147" s="17" t="s">
        <v>8</v>
      </c>
      <c r="B147" s="17" t="s">
        <v>8</v>
      </c>
      <c r="C147" s="18" t="s">
        <v>132</v>
      </c>
      <c r="D147" s="17"/>
      <c r="E147" s="17" t="s">
        <v>8</v>
      </c>
      <c r="F147" s="17" t="s">
        <v>8</v>
      </c>
      <c r="G147" s="14"/>
    </row>
    <row r="148" spans="1:7" s="15" customFormat="1" ht="12.95" customHeight="1">
      <c r="A148" s="12">
        <v>6</v>
      </c>
      <c r="B148" s="13" t="s">
        <v>228</v>
      </c>
      <c r="C148" s="13" t="s">
        <v>229</v>
      </c>
      <c r="D148" s="14"/>
      <c r="E148" s="12" t="s">
        <v>66</v>
      </c>
      <c r="F148" s="13" t="s">
        <v>45</v>
      </c>
      <c r="G148" s="14">
        <f t="shared" si="5"/>
        <v>0</v>
      </c>
    </row>
    <row r="149" spans="1:7" s="15" customFormat="1" ht="12.95" customHeight="1">
      <c r="A149" s="12">
        <v>7</v>
      </c>
      <c r="B149" s="13" t="s">
        <v>230</v>
      </c>
      <c r="C149" s="13" t="s">
        <v>231</v>
      </c>
      <c r="D149" s="14"/>
      <c r="E149" s="12" t="s">
        <v>60</v>
      </c>
      <c r="F149" s="13" t="s">
        <v>45</v>
      </c>
      <c r="G149" s="14">
        <f t="shared" si="5"/>
        <v>0</v>
      </c>
    </row>
    <row r="150" spans="1:7" s="15" customFormat="1" ht="12.95" customHeight="1">
      <c r="A150" s="12">
        <v>8</v>
      </c>
      <c r="B150" s="13" t="s">
        <v>232</v>
      </c>
      <c r="C150" s="13" t="s">
        <v>233</v>
      </c>
      <c r="D150" s="14"/>
      <c r="E150" s="12" t="s">
        <v>66</v>
      </c>
      <c r="F150" s="13" t="s">
        <v>45</v>
      </c>
      <c r="G150" s="14">
        <f t="shared" si="5"/>
        <v>0</v>
      </c>
    </row>
    <row r="151" spans="1:7" s="15" customFormat="1" ht="12.95" customHeight="1">
      <c r="A151" s="12">
        <v>9</v>
      </c>
      <c r="B151" s="13" t="s">
        <v>234</v>
      </c>
      <c r="C151" s="13" t="s">
        <v>235</v>
      </c>
      <c r="D151" s="14"/>
      <c r="E151" s="12" t="s">
        <v>66</v>
      </c>
      <c r="F151" s="13" t="s">
        <v>45</v>
      </c>
      <c r="G151" s="14">
        <f t="shared" si="5"/>
        <v>0</v>
      </c>
    </row>
    <row r="152" spans="1:7" s="15" customFormat="1" ht="12.95" customHeight="1">
      <c r="A152" s="12">
        <v>10</v>
      </c>
      <c r="B152" s="13" t="s">
        <v>236</v>
      </c>
      <c r="C152" s="13" t="s">
        <v>237</v>
      </c>
      <c r="D152" s="14"/>
      <c r="E152" s="12" t="s">
        <v>66</v>
      </c>
      <c r="F152" s="13" t="s">
        <v>45</v>
      </c>
      <c r="G152" s="14">
        <f t="shared" si="5"/>
        <v>0</v>
      </c>
    </row>
    <row r="153" spans="1:7" s="15" customFormat="1" ht="12.95" customHeight="1">
      <c r="A153" s="12">
        <v>11</v>
      </c>
      <c r="B153" s="13" t="s">
        <v>238</v>
      </c>
      <c r="C153" s="13" t="s">
        <v>239</v>
      </c>
      <c r="D153" s="14"/>
      <c r="E153" s="12" t="s">
        <v>66</v>
      </c>
      <c r="F153" s="13" t="s">
        <v>45</v>
      </c>
      <c r="G153" s="14">
        <f t="shared" si="5"/>
        <v>0</v>
      </c>
    </row>
    <row r="154" spans="1:7" s="15" customFormat="1" ht="12.95" customHeight="1">
      <c r="A154" s="12">
        <v>12</v>
      </c>
      <c r="B154" s="13" t="s">
        <v>240</v>
      </c>
      <c r="C154" s="13" t="s">
        <v>241</v>
      </c>
      <c r="D154" s="14"/>
      <c r="E154" s="12" t="s">
        <v>66</v>
      </c>
      <c r="F154" s="13" t="s">
        <v>45</v>
      </c>
      <c r="G154" s="14">
        <f t="shared" si="5"/>
        <v>0</v>
      </c>
    </row>
    <row r="155" spans="1:7" s="15" customFormat="1" ht="12.95" customHeight="1">
      <c r="A155" s="12">
        <v>13</v>
      </c>
      <c r="B155" s="13" t="s">
        <v>242</v>
      </c>
      <c r="C155" s="13" t="s">
        <v>243</v>
      </c>
      <c r="D155" s="14"/>
      <c r="E155" s="12" t="s">
        <v>66</v>
      </c>
      <c r="F155" s="13" t="s">
        <v>45</v>
      </c>
      <c r="G155" s="14">
        <f t="shared" si="5"/>
        <v>0</v>
      </c>
    </row>
    <row r="156" spans="1:7" s="15" customFormat="1" ht="12.95" customHeight="1">
      <c r="A156" s="19"/>
      <c r="B156" s="20"/>
      <c r="C156" s="88" t="s">
        <v>317</v>
      </c>
      <c r="D156" s="88"/>
      <c r="E156" s="88"/>
      <c r="F156" s="88"/>
      <c r="G156" s="21">
        <f>SUM(G141:G155)</f>
        <v>0</v>
      </c>
    </row>
    <row r="157" s="15" customFormat="1" ht="12.95" customHeight="1"/>
    <row r="158" s="15" customFormat="1" ht="12.95" customHeight="1"/>
    <row r="159" s="15" customFormat="1" ht="12.95" customHeight="1"/>
    <row r="160" ht="2.85" customHeight="1"/>
    <row r="161" spans="1:7" ht="17.1" customHeight="1">
      <c r="A161" s="87" t="s">
        <v>244</v>
      </c>
      <c r="B161" s="93"/>
      <c r="C161" s="93"/>
      <c r="D161" s="93"/>
      <c r="E161" s="93"/>
      <c r="F161" s="93"/>
      <c r="G161" s="93"/>
    </row>
    <row r="162" ht="2.85" customHeight="1"/>
    <row r="163" spans="1:7" ht="15">
      <c r="A163" s="9" t="s">
        <v>36</v>
      </c>
      <c r="B163" s="10" t="s">
        <v>37</v>
      </c>
      <c r="C163" s="10" t="s">
        <v>21</v>
      </c>
      <c r="D163" s="9" t="s">
        <v>38</v>
      </c>
      <c r="E163" s="9" t="s">
        <v>39</v>
      </c>
      <c r="F163" s="10" t="s">
        <v>40</v>
      </c>
      <c r="G163" s="5" t="s">
        <v>41</v>
      </c>
    </row>
    <row r="164" spans="1:7" s="15" customFormat="1" ht="12.95" customHeight="1">
      <c r="A164" s="12">
        <v>1</v>
      </c>
      <c r="B164" s="13" t="s">
        <v>245</v>
      </c>
      <c r="C164" s="13" t="s">
        <v>246</v>
      </c>
      <c r="D164" s="14"/>
      <c r="E164" s="14">
        <v>17</v>
      </c>
      <c r="F164" s="13" t="s">
        <v>45</v>
      </c>
      <c r="G164" s="14">
        <f aca="true" t="shared" si="6" ref="G164:G210">D164*E164</f>
        <v>0</v>
      </c>
    </row>
    <row r="165" spans="1:7" s="15" customFormat="1" ht="12.95" customHeight="1">
      <c r="A165" s="13" t="s">
        <v>8</v>
      </c>
      <c r="B165" s="13" t="s">
        <v>8</v>
      </c>
      <c r="C165" s="18" t="s">
        <v>191</v>
      </c>
      <c r="D165" s="13"/>
      <c r="E165" s="13" t="s">
        <v>8</v>
      </c>
      <c r="F165" s="13" t="s">
        <v>8</v>
      </c>
      <c r="G165" s="14"/>
    </row>
    <row r="166" spans="1:7" s="15" customFormat="1" ht="24" customHeight="1">
      <c r="A166" s="12">
        <v>2</v>
      </c>
      <c r="B166" s="13" t="s">
        <v>247</v>
      </c>
      <c r="C166" s="13" t="s">
        <v>248</v>
      </c>
      <c r="D166" s="14"/>
      <c r="E166" s="14">
        <v>17</v>
      </c>
      <c r="F166" s="13" t="s">
        <v>45</v>
      </c>
      <c r="G166" s="14">
        <f t="shared" si="6"/>
        <v>0</v>
      </c>
    </row>
    <row r="167" spans="1:7" s="15" customFormat="1" ht="12.95" customHeight="1">
      <c r="A167" s="12">
        <v>3</v>
      </c>
      <c r="B167" s="13" t="s">
        <v>249</v>
      </c>
      <c r="C167" s="13" t="s">
        <v>250</v>
      </c>
      <c r="D167" s="14"/>
      <c r="E167" s="14">
        <v>17</v>
      </c>
      <c r="F167" s="13" t="s">
        <v>45</v>
      </c>
      <c r="G167" s="14">
        <f t="shared" si="6"/>
        <v>0</v>
      </c>
    </row>
    <row r="168" spans="1:7" s="15" customFormat="1" ht="12.95" customHeight="1">
      <c r="A168" s="12">
        <v>4</v>
      </c>
      <c r="B168" s="13" t="s">
        <v>251</v>
      </c>
      <c r="C168" s="13" t="s">
        <v>252</v>
      </c>
      <c r="D168" s="14"/>
      <c r="E168" s="14">
        <v>603</v>
      </c>
      <c r="F168" s="13" t="s">
        <v>89</v>
      </c>
      <c r="G168" s="14">
        <f t="shared" si="6"/>
        <v>0</v>
      </c>
    </row>
    <row r="169" spans="1:7" s="15" customFormat="1" ht="24" customHeight="1">
      <c r="A169" s="13" t="s">
        <v>8</v>
      </c>
      <c r="B169" s="13" t="s">
        <v>8</v>
      </c>
      <c r="C169" s="18" t="s">
        <v>201</v>
      </c>
      <c r="D169" s="13"/>
      <c r="E169" s="13" t="s">
        <v>8</v>
      </c>
      <c r="F169" s="13" t="s">
        <v>8</v>
      </c>
      <c r="G169" s="14"/>
    </row>
    <row r="170" spans="1:7" s="15" customFormat="1" ht="12.95" customHeight="1">
      <c r="A170" s="12">
        <v>5</v>
      </c>
      <c r="B170" s="13" t="s">
        <v>253</v>
      </c>
      <c r="C170" s="13" t="s">
        <v>254</v>
      </c>
      <c r="D170" s="14"/>
      <c r="E170" s="14">
        <v>117</v>
      </c>
      <c r="F170" s="13" t="s">
        <v>89</v>
      </c>
      <c r="G170" s="14">
        <f t="shared" si="6"/>
        <v>0</v>
      </c>
    </row>
    <row r="171" spans="1:7" s="15" customFormat="1" ht="12.95" customHeight="1">
      <c r="A171" s="13" t="s">
        <v>8</v>
      </c>
      <c r="B171" s="13" t="s">
        <v>8</v>
      </c>
      <c r="C171" s="18" t="s">
        <v>255</v>
      </c>
      <c r="D171" s="13"/>
      <c r="E171" s="13" t="s">
        <v>8</v>
      </c>
      <c r="F171" s="13" t="s">
        <v>8</v>
      </c>
      <c r="G171" s="14"/>
    </row>
    <row r="172" spans="1:7" s="15" customFormat="1" ht="12.95" customHeight="1">
      <c r="A172" s="12">
        <v>6</v>
      </c>
      <c r="B172" s="13" t="s">
        <v>253</v>
      </c>
      <c r="C172" s="13" t="s">
        <v>256</v>
      </c>
      <c r="D172" s="14"/>
      <c r="E172" s="14">
        <v>32</v>
      </c>
      <c r="F172" s="13" t="s">
        <v>89</v>
      </c>
      <c r="G172" s="14">
        <f t="shared" si="6"/>
        <v>0</v>
      </c>
    </row>
    <row r="173" spans="1:7" s="15" customFormat="1" ht="12.95" customHeight="1">
      <c r="A173" s="13" t="s">
        <v>8</v>
      </c>
      <c r="B173" s="13" t="s">
        <v>8</v>
      </c>
      <c r="C173" s="18" t="s">
        <v>257</v>
      </c>
      <c r="D173" s="13"/>
      <c r="E173" s="13" t="s">
        <v>8</v>
      </c>
      <c r="F173" s="13" t="s">
        <v>8</v>
      </c>
      <c r="G173" s="14"/>
    </row>
    <row r="174" spans="1:7" s="15" customFormat="1" ht="12.95" customHeight="1">
      <c r="A174" s="12">
        <v>7</v>
      </c>
      <c r="B174" s="13" t="s">
        <v>258</v>
      </c>
      <c r="C174" s="13" t="s">
        <v>259</v>
      </c>
      <c r="D174" s="14"/>
      <c r="E174" s="14">
        <v>9</v>
      </c>
      <c r="F174" s="13" t="s">
        <v>45</v>
      </c>
      <c r="G174" s="14">
        <f t="shared" si="6"/>
        <v>0</v>
      </c>
    </row>
    <row r="175" spans="1:7" s="15" customFormat="1" ht="12.95" customHeight="1">
      <c r="A175" s="12">
        <v>8</v>
      </c>
      <c r="B175" s="13" t="s">
        <v>260</v>
      </c>
      <c r="C175" s="13" t="s">
        <v>261</v>
      </c>
      <c r="D175" s="14"/>
      <c r="E175" s="14">
        <v>27</v>
      </c>
      <c r="F175" s="13" t="s">
        <v>45</v>
      </c>
      <c r="G175" s="14">
        <f t="shared" si="6"/>
        <v>0</v>
      </c>
    </row>
    <row r="176" spans="1:7" s="15" customFormat="1" ht="12.95" customHeight="1">
      <c r="A176" s="12">
        <v>9</v>
      </c>
      <c r="B176" s="13" t="s">
        <v>262</v>
      </c>
      <c r="C176" s="13" t="s">
        <v>263</v>
      </c>
      <c r="D176" s="14"/>
      <c r="E176" s="14">
        <v>1</v>
      </c>
      <c r="F176" s="13" t="s">
        <v>45</v>
      </c>
      <c r="G176" s="14">
        <f t="shared" si="6"/>
        <v>0</v>
      </c>
    </row>
    <row r="177" spans="1:7" s="15" customFormat="1" ht="12.95" customHeight="1">
      <c r="A177" s="12">
        <v>10</v>
      </c>
      <c r="B177" s="13" t="s">
        <v>264</v>
      </c>
      <c r="C177" s="13" t="s">
        <v>265</v>
      </c>
      <c r="D177" s="14"/>
      <c r="E177" s="14">
        <v>1</v>
      </c>
      <c r="F177" s="13" t="s">
        <v>45</v>
      </c>
      <c r="G177" s="14">
        <f t="shared" si="6"/>
        <v>0</v>
      </c>
    </row>
    <row r="178" spans="1:7" s="15" customFormat="1" ht="24" customHeight="1">
      <c r="A178" s="12">
        <v>11</v>
      </c>
      <c r="B178" s="13" t="s">
        <v>266</v>
      </c>
      <c r="C178" s="13" t="s">
        <v>267</v>
      </c>
      <c r="D178" s="14"/>
      <c r="E178" s="14">
        <v>16</v>
      </c>
      <c r="F178" s="13" t="s">
        <v>45</v>
      </c>
      <c r="G178" s="14">
        <f t="shared" si="6"/>
        <v>0</v>
      </c>
    </row>
    <row r="179" spans="1:7" s="15" customFormat="1" ht="12.95" customHeight="1">
      <c r="A179" s="13" t="s">
        <v>8</v>
      </c>
      <c r="B179" s="13" t="s">
        <v>8</v>
      </c>
      <c r="C179" s="18" t="s">
        <v>181</v>
      </c>
      <c r="D179" s="13" t="s">
        <v>8</v>
      </c>
      <c r="E179" s="13" t="s">
        <v>8</v>
      </c>
      <c r="F179" s="13" t="s">
        <v>8</v>
      </c>
      <c r="G179" s="14"/>
    </row>
    <row r="180" spans="1:7" s="15" customFormat="1" ht="12.95" customHeight="1">
      <c r="A180" s="12">
        <v>12</v>
      </c>
      <c r="B180" s="13" t="s">
        <v>268</v>
      </c>
      <c r="C180" s="13" t="s">
        <v>269</v>
      </c>
      <c r="D180" s="14"/>
      <c r="E180" s="14">
        <v>960</v>
      </c>
      <c r="F180" s="13" t="s">
        <v>89</v>
      </c>
      <c r="G180" s="14">
        <f t="shared" si="6"/>
        <v>0</v>
      </c>
    </row>
    <row r="181" spans="1:7" s="15" customFormat="1" ht="24" customHeight="1">
      <c r="A181" s="13" t="s">
        <v>8</v>
      </c>
      <c r="B181" s="13" t="s">
        <v>8</v>
      </c>
      <c r="C181" s="18" t="s">
        <v>169</v>
      </c>
      <c r="D181" s="13"/>
      <c r="E181" s="13" t="s">
        <v>8</v>
      </c>
      <c r="F181" s="13" t="s">
        <v>8</v>
      </c>
      <c r="G181" s="14"/>
    </row>
    <row r="182" spans="1:7" s="15" customFormat="1" ht="12.95" customHeight="1">
      <c r="A182" s="12">
        <v>13</v>
      </c>
      <c r="B182" s="13" t="s">
        <v>270</v>
      </c>
      <c r="C182" s="13" t="s">
        <v>271</v>
      </c>
      <c r="D182" s="14"/>
      <c r="E182" s="14">
        <v>5</v>
      </c>
      <c r="F182" s="13" t="s">
        <v>89</v>
      </c>
      <c r="G182" s="14">
        <f t="shared" si="6"/>
        <v>0</v>
      </c>
    </row>
    <row r="183" spans="1:7" s="15" customFormat="1" ht="12.95" customHeight="1">
      <c r="A183" s="12">
        <v>14</v>
      </c>
      <c r="B183" s="13" t="s">
        <v>272</v>
      </c>
      <c r="C183" s="13" t="s">
        <v>273</v>
      </c>
      <c r="D183" s="14"/>
      <c r="E183" s="14">
        <v>191</v>
      </c>
      <c r="F183" s="13" t="s">
        <v>89</v>
      </c>
      <c r="G183" s="14">
        <f t="shared" si="6"/>
        <v>0</v>
      </c>
    </row>
    <row r="184" spans="1:7" s="15" customFormat="1" ht="12.95" customHeight="1">
      <c r="A184" s="13" t="s">
        <v>8</v>
      </c>
      <c r="B184" s="13" t="s">
        <v>8</v>
      </c>
      <c r="C184" s="18" t="s">
        <v>165</v>
      </c>
      <c r="D184" s="13"/>
      <c r="E184" s="13" t="s">
        <v>8</v>
      </c>
      <c r="F184" s="13" t="s">
        <v>8</v>
      </c>
      <c r="G184" s="14"/>
    </row>
    <row r="185" spans="1:7" s="15" customFormat="1" ht="24" customHeight="1">
      <c r="A185" s="12">
        <v>15</v>
      </c>
      <c r="B185" s="13" t="s">
        <v>274</v>
      </c>
      <c r="C185" s="13" t="s">
        <v>275</v>
      </c>
      <c r="D185" s="14"/>
      <c r="E185" s="14">
        <v>8</v>
      </c>
      <c r="F185" s="13" t="s">
        <v>45</v>
      </c>
      <c r="G185" s="14">
        <f t="shared" si="6"/>
        <v>0</v>
      </c>
    </row>
    <row r="186" spans="1:7" s="15" customFormat="1" ht="24" customHeight="1">
      <c r="A186" s="12">
        <v>16</v>
      </c>
      <c r="B186" s="13" t="s">
        <v>276</v>
      </c>
      <c r="C186" s="13" t="s">
        <v>277</v>
      </c>
      <c r="D186" s="14"/>
      <c r="E186" s="14">
        <v>6</v>
      </c>
      <c r="F186" s="13" t="s">
        <v>45</v>
      </c>
      <c r="G186" s="14">
        <f t="shared" si="6"/>
        <v>0</v>
      </c>
    </row>
    <row r="187" spans="1:7" s="15" customFormat="1" ht="24" customHeight="1">
      <c r="A187" s="12">
        <v>17</v>
      </c>
      <c r="B187" s="13" t="s">
        <v>278</v>
      </c>
      <c r="C187" s="13" t="s">
        <v>279</v>
      </c>
      <c r="D187" s="14"/>
      <c r="E187" s="14">
        <v>3</v>
      </c>
      <c r="F187" s="13" t="s">
        <v>45</v>
      </c>
      <c r="G187" s="14">
        <f t="shared" si="6"/>
        <v>0</v>
      </c>
    </row>
    <row r="188" spans="1:7" s="15" customFormat="1" ht="36" customHeight="1">
      <c r="A188" s="12">
        <v>18</v>
      </c>
      <c r="B188" s="13" t="s">
        <v>280</v>
      </c>
      <c r="C188" s="13" t="s">
        <v>281</v>
      </c>
      <c r="D188" s="14"/>
      <c r="E188" s="14">
        <v>13</v>
      </c>
      <c r="F188" s="13" t="s">
        <v>45</v>
      </c>
      <c r="G188" s="14">
        <f t="shared" si="6"/>
        <v>0</v>
      </c>
    </row>
    <row r="189" spans="1:7" s="15" customFormat="1" ht="36" customHeight="1">
      <c r="A189" s="13" t="s">
        <v>8</v>
      </c>
      <c r="B189" s="13" t="s">
        <v>8</v>
      </c>
      <c r="C189" s="18" t="s">
        <v>282</v>
      </c>
      <c r="D189" s="13"/>
      <c r="E189" s="13" t="s">
        <v>8</v>
      </c>
      <c r="F189" s="13" t="s">
        <v>8</v>
      </c>
      <c r="G189" s="14"/>
    </row>
    <row r="190" spans="1:7" s="15" customFormat="1" ht="24" customHeight="1">
      <c r="A190" s="12">
        <v>19</v>
      </c>
      <c r="B190" s="13" t="s">
        <v>283</v>
      </c>
      <c r="C190" s="13" t="s">
        <v>284</v>
      </c>
      <c r="D190" s="14"/>
      <c r="E190" s="14">
        <v>1</v>
      </c>
      <c r="F190" s="13" t="s">
        <v>45</v>
      </c>
      <c r="G190" s="14">
        <f t="shared" si="6"/>
        <v>0</v>
      </c>
    </row>
    <row r="191" spans="1:7" s="15" customFormat="1" ht="36" customHeight="1">
      <c r="A191" s="13" t="s">
        <v>8</v>
      </c>
      <c r="B191" s="13" t="s">
        <v>8</v>
      </c>
      <c r="C191" s="18" t="s">
        <v>282</v>
      </c>
      <c r="D191" s="13" t="s">
        <v>8</v>
      </c>
      <c r="E191" s="13" t="s">
        <v>8</v>
      </c>
      <c r="F191" s="13" t="s">
        <v>8</v>
      </c>
      <c r="G191" s="14"/>
    </row>
    <row r="192" spans="1:7" s="15" customFormat="1" ht="36" customHeight="1">
      <c r="A192" s="12">
        <v>20</v>
      </c>
      <c r="B192" s="13" t="s">
        <v>285</v>
      </c>
      <c r="C192" s="13" t="s">
        <v>281</v>
      </c>
      <c r="D192" s="14"/>
      <c r="E192" s="14">
        <v>1</v>
      </c>
      <c r="F192" s="13" t="s">
        <v>45</v>
      </c>
      <c r="G192" s="14">
        <f t="shared" si="6"/>
        <v>0</v>
      </c>
    </row>
    <row r="193" spans="1:7" s="15" customFormat="1" ht="36" customHeight="1">
      <c r="A193" s="13" t="s">
        <v>8</v>
      </c>
      <c r="B193" s="13" t="s">
        <v>8</v>
      </c>
      <c r="C193" s="18" t="s">
        <v>282</v>
      </c>
      <c r="D193" s="13"/>
      <c r="E193" s="13" t="s">
        <v>8</v>
      </c>
      <c r="F193" s="13" t="s">
        <v>8</v>
      </c>
      <c r="G193" s="14"/>
    </row>
    <row r="194" spans="1:7" s="15" customFormat="1" ht="36" customHeight="1">
      <c r="A194" s="12">
        <v>21</v>
      </c>
      <c r="B194" s="13" t="s">
        <v>286</v>
      </c>
      <c r="C194" s="13" t="s">
        <v>287</v>
      </c>
      <c r="D194" s="14"/>
      <c r="E194" s="14">
        <v>1</v>
      </c>
      <c r="F194" s="13" t="s">
        <v>45</v>
      </c>
      <c r="G194" s="14">
        <f t="shared" si="6"/>
        <v>0</v>
      </c>
    </row>
    <row r="195" spans="1:7" s="15" customFormat="1" ht="36" customHeight="1">
      <c r="A195" s="13" t="s">
        <v>8</v>
      </c>
      <c r="B195" s="13" t="s">
        <v>8</v>
      </c>
      <c r="C195" s="18" t="s">
        <v>282</v>
      </c>
      <c r="D195" s="13"/>
      <c r="E195" s="13" t="s">
        <v>8</v>
      </c>
      <c r="F195" s="13" t="s">
        <v>8</v>
      </c>
      <c r="G195" s="14"/>
    </row>
    <row r="196" spans="1:7" s="15" customFormat="1" ht="24" customHeight="1">
      <c r="A196" s="12">
        <v>22</v>
      </c>
      <c r="B196" s="13" t="s">
        <v>288</v>
      </c>
      <c r="C196" s="13" t="s">
        <v>289</v>
      </c>
      <c r="D196" s="14"/>
      <c r="E196" s="14">
        <v>13</v>
      </c>
      <c r="F196" s="13" t="s">
        <v>45</v>
      </c>
      <c r="G196" s="14">
        <f t="shared" si="6"/>
        <v>0</v>
      </c>
    </row>
    <row r="197" spans="1:7" s="15" customFormat="1" ht="24" customHeight="1">
      <c r="A197" s="12">
        <v>23</v>
      </c>
      <c r="B197" s="13" t="s">
        <v>290</v>
      </c>
      <c r="C197" s="13" t="s">
        <v>291</v>
      </c>
      <c r="D197" s="14"/>
      <c r="E197" s="14">
        <v>1</v>
      </c>
      <c r="F197" s="13" t="s">
        <v>45</v>
      </c>
      <c r="G197" s="14">
        <f t="shared" si="6"/>
        <v>0</v>
      </c>
    </row>
    <row r="198" spans="1:7" s="15" customFormat="1" ht="24" customHeight="1">
      <c r="A198" s="12">
        <v>24</v>
      </c>
      <c r="B198" s="13" t="s">
        <v>292</v>
      </c>
      <c r="C198" s="13" t="s">
        <v>293</v>
      </c>
      <c r="D198" s="14"/>
      <c r="E198" s="14">
        <v>1</v>
      </c>
      <c r="F198" s="13" t="s">
        <v>45</v>
      </c>
      <c r="G198" s="14">
        <f t="shared" si="6"/>
        <v>0</v>
      </c>
    </row>
    <row r="199" spans="1:7" s="15" customFormat="1" ht="24" customHeight="1">
      <c r="A199" s="12">
        <v>25</v>
      </c>
      <c r="B199" s="13" t="s">
        <v>294</v>
      </c>
      <c r="C199" s="13" t="s">
        <v>295</v>
      </c>
      <c r="D199" s="14"/>
      <c r="E199" s="14">
        <v>1</v>
      </c>
      <c r="F199" s="13" t="s">
        <v>45</v>
      </c>
      <c r="G199" s="14">
        <f t="shared" si="6"/>
        <v>0</v>
      </c>
    </row>
    <row r="200" spans="1:7" s="15" customFormat="1" ht="24" customHeight="1">
      <c r="A200" s="12">
        <v>26</v>
      </c>
      <c r="B200" s="13" t="s">
        <v>296</v>
      </c>
      <c r="C200" s="13" t="s">
        <v>297</v>
      </c>
      <c r="D200" s="14"/>
      <c r="E200" s="14">
        <v>1</v>
      </c>
      <c r="F200" s="13" t="s">
        <v>45</v>
      </c>
      <c r="G200" s="14">
        <f t="shared" si="6"/>
        <v>0</v>
      </c>
    </row>
    <row r="201" spans="1:7" s="15" customFormat="1" ht="12.95" customHeight="1">
      <c r="A201" s="12">
        <v>27</v>
      </c>
      <c r="B201" s="13" t="s">
        <v>298</v>
      </c>
      <c r="C201" s="13" t="s">
        <v>299</v>
      </c>
      <c r="D201" s="14"/>
      <c r="E201" s="14">
        <v>15</v>
      </c>
      <c r="F201" s="13" t="s">
        <v>45</v>
      </c>
      <c r="G201" s="14">
        <f t="shared" si="6"/>
        <v>0</v>
      </c>
    </row>
    <row r="202" spans="1:7" s="15" customFormat="1" ht="12.95" customHeight="1">
      <c r="A202" s="12">
        <v>28</v>
      </c>
      <c r="B202" s="13" t="s">
        <v>300</v>
      </c>
      <c r="C202" s="13" t="s">
        <v>301</v>
      </c>
      <c r="D202" s="14"/>
      <c r="E202" s="14">
        <v>1</v>
      </c>
      <c r="F202" s="13" t="s">
        <v>45</v>
      </c>
      <c r="G202" s="14">
        <f t="shared" si="6"/>
        <v>0</v>
      </c>
    </row>
    <row r="203" spans="1:7" s="15" customFormat="1" ht="12.95" customHeight="1">
      <c r="A203" s="12">
        <v>29</v>
      </c>
      <c r="B203" s="13" t="s">
        <v>302</v>
      </c>
      <c r="C203" s="13" t="s">
        <v>303</v>
      </c>
      <c r="D203" s="14"/>
      <c r="E203" s="14">
        <v>603</v>
      </c>
      <c r="F203" s="13" t="s">
        <v>89</v>
      </c>
      <c r="G203" s="14">
        <f t="shared" si="6"/>
        <v>0</v>
      </c>
    </row>
    <row r="204" spans="1:7" s="15" customFormat="1" ht="12.95" customHeight="1">
      <c r="A204" s="13" t="s">
        <v>8</v>
      </c>
      <c r="B204" s="13" t="s">
        <v>8</v>
      </c>
      <c r="C204" s="18" t="s">
        <v>128</v>
      </c>
      <c r="D204" s="13"/>
      <c r="E204" s="13" t="s">
        <v>8</v>
      </c>
      <c r="F204" s="13" t="s">
        <v>8</v>
      </c>
      <c r="G204" s="14"/>
    </row>
    <row r="205" spans="1:7" s="15" customFormat="1" ht="12.95" customHeight="1">
      <c r="A205" s="12">
        <v>30</v>
      </c>
      <c r="B205" s="13" t="s">
        <v>304</v>
      </c>
      <c r="C205" s="13" t="s">
        <v>305</v>
      </c>
      <c r="D205" s="14"/>
      <c r="E205" s="14">
        <v>960</v>
      </c>
      <c r="F205" s="13" t="s">
        <v>89</v>
      </c>
      <c r="G205" s="14">
        <f t="shared" si="6"/>
        <v>0</v>
      </c>
    </row>
    <row r="206" spans="1:7" s="15" customFormat="1" ht="24" customHeight="1">
      <c r="A206" s="13" t="s">
        <v>8</v>
      </c>
      <c r="B206" s="13" t="s">
        <v>8</v>
      </c>
      <c r="C206" s="18" t="s">
        <v>169</v>
      </c>
      <c r="D206" s="13"/>
      <c r="E206" s="13" t="s">
        <v>8</v>
      </c>
      <c r="F206" s="13" t="s">
        <v>8</v>
      </c>
      <c r="G206" s="14"/>
    </row>
    <row r="207" spans="1:7" s="15" customFormat="1" ht="12.95" customHeight="1">
      <c r="A207" s="12">
        <v>31</v>
      </c>
      <c r="B207" s="13" t="s">
        <v>306</v>
      </c>
      <c r="C207" s="13" t="s">
        <v>307</v>
      </c>
      <c r="D207" s="14"/>
      <c r="E207" s="14">
        <v>5</v>
      </c>
      <c r="F207" s="13" t="s">
        <v>89</v>
      </c>
      <c r="G207" s="14">
        <f t="shared" si="6"/>
        <v>0</v>
      </c>
    </row>
    <row r="208" spans="1:7" s="15" customFormat="1" ht="12.95" customHeight="1">
      <c r="A208" s="12">
        <v>32</v>
      </c>
      <c r="B208" s="13" t="s">
        <v>308</v>
      </c>
      <c r="C208" s="13" t="s">
        <v>309</v>
      </c>
      <c r="D208" s="14"/>
      <c r="E208" s="14">
        <v>117</v>
      </c>
      <c r="F208" s="13" t="s">
        <v>89</v>
      </c>
      <c r="G208" s="14">
        <f t="shared" si="6"/>
        <v>0</v>
      </c>
    </row>
    <row r="209" spans="1:7" s="15" customFormat="1" ht="12.95" customHeight="1">
      <c r="A209" s="13" t="s">
        <v>8</v>
      </c>
      <c r="B209" s="13" t="s">
        <v>8</v>
      </c>
      <c r="C209" s="18" t="s">
        <v>124</v>
      </c>
      <c r="D209" s="13"/>
      <c r="E209" s="13" t="s">
        <v>8</v>
      </c>
      <c r="F209" s="13" t="s">
        <v>8</v>
      </c>
      <c r="G209" s="14"/>
    </row>
    <row r="210" spans="1:7" s="15" customFormat="1" ht="12.95" customHeight="1">
      <c r="A210" s="12">
        <v>33</v>
      </c>
      <c r="B210" s="13" t="s">
        <v>310</v>
      </c>
      <c r="C210" s="13" t="s">
        <v>311</v>
      </c>
      <c r="D210" s="14"/>
      <c r="E210" s="14">
        <v>16</v>
      </c>
      <c r="F210" s="13" t="s">
        <v>45</v>
      </c>
      <c r="G210" s="14">
        <f t="shared" si="6"/>
        <v>0</v>
      </c>
    </row>
    <row r="211" spans="1:7" s="15" customFormat="1" ht="12.95" customHeight="1">
      <c r="A211" s="19"/>
      <c r="B211" s="20"/>
      <c r="C211" s="88" t="s">
        <v>318</v>
      </c>
      <c r="D211" s="88"/>
      <c r="E211" s="88"/>
      <c r="F211" s="88"/>
      <c r="G211" s="21">
        <f>SUM(G164:G210)</f>
        <v>0</v>
      </c>
    </row>
    <row r="212" s="15" customFormat="1" ht="12.95" customHeight="1"/>
    <row r="213" spans="1:7" s="15" customFormat="1" ht="12.95" customHeight="1">
      <c r="A213" s="12"/>
      <c r="B213" s="13"/>
      <c r="C213" s="13" t="s">
        <v>319</v>
      </c>
      <c r="D213" s="14">
        <f>G168+G170+G180+G182+G183+G203+G205+G207+G208</f>
        <v>0</v>
      </c>
      <c r="E213" s="14">
        <v>5</v>
      </c>
      <c r="F213" s="13" t="s">
        <v>320</v>
      </c>
      <c r="G213" s="14">
        <f>D213*E213/100</f>
        <v>0</v>
      </c>
    </row>
    <row r="214" ht="15" hidden="1"/>
    <row r="215" spans="1:7" s="15" customFormat="1" ht="12.95" customHeight="1">
      <c r="A215" s="19"/>
      <c r="B215" s="20"/>
      <c r="C215" s="88" t="s">
        <v>321</v>
      </c>
      <c r="D215" s="88"/>
      <c r="E215" s="88"/>
      <c r="F215" s="88"/>
      <c r="G215" s="21">
        <f>SUM(G211:G214)</f>
        <v>0</v>
      </c>
    </row>
  </sheetData>
  <mergeCells count="17">
    <mergeCell ref="C156:F156"/>
    <mergeCell ref="C211:F211"/>
    <mergeCell ref="C215:F215"/>
    <mergeCell ref="C101:F101"/>
    <mergeCell ref="A1:G1"/>
    <mergeCell ref="A2:G2"/>
    <mergeCell ref="A3:G3"/>
    <mergeCell ref="C19:F19"/>
    <mergeCell ref="C27:F27"/>
    <mergeCell ref="A6:G6"/>
    <mergeCell ref="A9:G9"/>
    <mergeCell ref="A33:G33"/>
    <mergeCell ref="A97:G97"/>
    <mergeCell ref="A138:G138"/>
    <mergeCell ref="A161:G161"/>
    <mergeCell ref="C91:F91"/>
    <mergeCell ref="C132:F132"/>
  </mergeCells>
  <printOptions/>
  <pageMargins left="0" right="0" top="0" bottom="0.3937007874015748" header="0" footer="0"/>
  <pageSetup horizontalDpi="600" verticalDpi="600" orientation="portrait" paperSize="9" r:id="rId1"/>
  <headerFooter alignWithMargins="0">
    <oddFooter>&amp;Cstr.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Jirásek</dc:creator>
  <cp:keywords/>
  <dc:description/>
  <cp:lastModifiedBy>Lukáš Jirásek</cp:lastModifiedBy>
  <cp:lastPrinted>2019-06-26T12:03:49Z</cp:lastPrinted>
  <dcterms:created xsi:type="dcterms:W3CDTF">2019-06-25T09:16:03Z</dcterms:created>
  <dcterms:modified xsi:type="dcterms:W3CDTF">2019-06-26T12:10:53Z</dcterms:modified>
  <cp:category/>
  <cp:version/>
  <cp:contentType/>
  <cp:contentStatus/>
</cp:coreProperties>
</file>