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2"/>
  </bookViews>
  <sheets>
    <sheet name="Titulní list rozpočtu" sheetId="1" r:id="rId1"/>
    <sheet name="Rekapitulace" sheetId="2" r:id="rId2"/>
    <sheet name="Položky" sheetId="3" r:id="rId3"/>
  </sheets>
  <definedNames>
    <definedName name="_xlnm.Print_Titles" localSheetId="2">'Položky'!$1:$7</definedName>
    <definedName name="_xlnm.Print_Titles" localSheetId="0">'Titulní list rozpočtu'!$1:$7</definedName>
  </definedNames>
  <calcPr fullCalcOnLoad="1"/>
</workbook>
</file>

<file path=xl/sharedStrings.xml><?xml version="1.0" encoding="utf-8"?>
<sst xmlns="http://schemas.openxmlformats.org/spreadsheetml/2006/main" count="548" uniqueCount="274">
  <si>
    <r>
      <rPr>
        <b/>
        <sz val="16"/>
        <color indexed="9"/>
        <rFont val="Arial"/>
        <family val="0"/>
      </rPr>
      <t>Sollertia spol. s r.o.</t>
    </r>
  </si>
  <si>
    <t>Lipová 93, 541 01 Trutnov, tel./fax 499 814092, mobil 604 973681</t>
  </si>
  <si>
    <t>e-mail: podlipny@sollertia.cz, web: www.sollertia.cz</t>
  </si>
  <si>
    <t xml:space="preserve">Zpracováno programem firmy SELPO Broumy, tel. +420 603 525768 </t>
  </si>
  <si>
    <t>Zakázka číslo:</t>
  </si>
  <si>
    <t>SO-2014/01</t>
  </si>
  <si>
    <t>Název:</t>
  </si>
  <si>
    <t>Vrchlabí, Kněžice - pokračování</t>
  </si>
  <si>
    <t/>
  </si>
  <si>
    <t>Veřejné osvětlení</t>
  </si>
  <si>
    <t>Investor:</t>
  </si>
  <si>
    <t xml:space="preserve">Město Vrchlabí, </t>
  </si>
  <si>
    <t>Zámek čp.1,  Vrchlabí</t>
  </si>
  <si>
    <t>vypracoval:</t>
  </si>
  <si>
    <t>Lukáš Jirásek</t>
  </si>
  <si>
    <t>e-mail:</t>
  </si>
  <si>
    <t>jirasek@sollertia.cz</t>
  </si>
  <si>
    <t>dne:</t>
  </si>
  <si>
    <t>17.02.2016</t>
  </si>
  <si>
    <t>Rekapitulace</t>
  </si>
  <si>
    <t>Kap.</t>
  </si>
  <si>
    <t>Popis položky</t>
  </si>
  <si>
    <t>Základ DPH</t>
  </si>
  <si>
    <t>A.</t>
  </si>
  <si>
    <t>UPRAVENÉ ROZPOČTOVÉ NÁKLADY</t>
  </si>
  <si>
    <t>1.</t>
  </si>
  <si>
    <t>C21M - Elektromontáže  -  MONTÁŽ</t>
  </si>
  <si>
    <t>2.</t>
  </si>
  <si>
    <t>C21M - Elektromontáže  -  DEMONTÁŽ</t>
  </si>
  <si>
    <t>3.</t>
  </si>
  <si>
    <t>4.</t>
  </si>
  <si>
    <t>C46M - Zemní práce  -  MONTÁŽ</t>
  </si>
  <si>
    <t>5.</t>
  </si>
  <si>
    <t>6.</t>
  </si>
  <si>
    <t>7.</t>
  </si>
  <si>
    <t>8.</t>
  </si>
  <si>
    <t>CELKEM URN</t>
  </si>
  <si>
    <t>B.</t>
  </si>
  <si>
    <t>VEDLEJŠÍ ROZPOČTOVÉ NÁKLADY</t>
  </si>
  <si>
    <t>9.</t>
  </si>
  <si>
    <t>CELKEM VRN</t>
  </si>
  <si>
    <t>Σ</t>
  </si>
  <si>
    <t>REKAPITULACE CELKEM</t>
  </si>
  <si>
    <t>C21M - Elektromontáže</t>
  </si>
  <si>
    <t>Poř.č.</t>
  </si>
  <si>
    <t>Číslo pol.</t>
  </si>
  <si>
    <t>Cena/jedn. [Kč]</t>
  </si>
  <si>
    <t>Množství</t>
  </si>
  <si>
    <t>Jedn.</t>
  </si>
  <si>
    <t>Celkem [Kč]</t>
  </si>
  <si>
    <t>210010362</t>
  </si>
  <si>
    <t>krabicová rozvodka plastová na sloupu (do šrotu)</t>
  </si>
  <si>
    <t>1,00</t>
  </si>
  <si>
    <t>ks</t>
  </si>
  <si>
    <t>210040021</t>
  </si>
  <si>
    <t>dřevěný inpreg. Ip stožár vč. rozvodu (do šrotu)</t>
  </si>
  <si>
    <t>9,00</t>
  </si>
  <si>
    <t>210040093</t>
  </si>
  <si>
    <t>upevnění kabelu na sloup NN (do šrotu)</t>
  </si>
  <si>
    <t>16,00</t>
  </si>
  <si>
    <t>210040098</t>
  </si>
  <si>
    <t>mont.nosiče svítidel veřejného osvětlení (do šrotu)</t>
  </si>
  <si>
    <t>8,00</t>
  </si>
  <si>
    <t>210040501</t>
  </si>
  <si>
    <t>montáž venkovníjho vedení VO do 70mm2 (do šrotu)</t>
  </si>
  <si>
    <t>0,58</t>
  </si>
  <si>
    <t>km</t>
  </si>
  <si>
    <t>210202013</t>
  </si>
  <si>
    <t>svítidlo výbojkové na výložník (do šrotu)</t>
  </si>
  <si>
    <t>210100001</t>
  </si>
  <si>
    <t>ukonč.vod.v rozv.vč.zap.a konc.do 2.5mm2</t>
  </si>
  <si>
    <t>108,00</t>
  </si>
  <si>
    <t>(2*3)+18=108ks</t>
  </si>
  <si>
    <t>210100003</t>
  </si>
  <si>
    <t>ukonč.vod.v rozv.vč.zap.a konc.do 16mm2</t>
  </si>
  <si>
    <t>160,00</t>
  </si>
  <si>
    <t>(2*4)+(6*4)+(32*4)=160ks</t>
  </si>
  <si>
    <t>210100014</t>
  </si>
  <si>
    <t>ukonč.vod.v rozv.vč.zap.a konc.do 10mm2</t>
  </si>
  <si>
    <t>12,00</t>
  </si>
  <si>
    <t>3*4=12ks</t>
  </si>
  <si>
    <t>210100101</t>
  </si>
  <si>
    <t>ukončení 1 žilových vodičů do 16mm2</t>
  </si>
  <si>
    <t>18,00</t>
  </si>
  <si>
    <t>210101233</t>
  </si>
  <si>
    <t>spojka venkovní smršťovací, do 4x16</t>
  </si>
  <si>
    <t>210120101</t>
  </si>
  <si>
    <t>pojistka vložka do 60A se styčným kroužkem</t>
  </si>
  <si>
    <t>210120451</t>
  </si>
  <si>
    <t>jistič 3-pólový bez krytu do 25A</t>
  </si>
  <si>
    <t>210191541</t>
  </si>
  <si>
    <t>montáž rozvaděče veřejného osvětlení v pilíři a základu pro pilíř</t>
  </si>
  <si>
    <t>svítidlo LED na sadový sloup</t>
  </si>
  <si>
    <t>210204002</t>
  </si>
  <si>
    <t>stožár parkový ocelový</t>
  </si>
  <si>
    <t>210204201</t>
  </si>
  <si>
    <t>elektrovýzbroj stožáru pro 1 okruh</t>
  </si>
  <si>
    <t>210220020</t>
  </si>
  <si>
    <t>uzem. v zemi FeZn do 120 mm2 vč.svorek;propoj.aj.</t>
  </si>
  <si>
    <t>750,00</t>
  </si>
  <si>
    <t>m</t>
  </si>
  <si>
    <t>27+21+37+116+8+18+20+38+39+36+40+29+38+36+36+24+39+38+42+39+29=750m</t>
  </si>
  <si>
    <t>210220022</t>
  </si>
  <si>
    <t>uzem. v zemi FeZn R=8-10 mm vč.svorek;propoj.aj.</t>
  </si>
  <si>
    <t>36,00</t>
  </si>
  <si>
    <t>18*2=36m</t>
  </si>
  <si>
    <t>210220301</t>
  </si>
  <si>
    <t>svorky hromosvodové do 2 šroubu (SS;SR 03)</t>
  </si>
  <si>
    <t>210220302</t>
  </si>
  <si>
    <t>svorky hromosv.nad 2 šrouby(ST;SJ;SK;SZ;SR01;02)</t>
  </si>
  <si>
    <t>4,00</t>
  </si>
  <si>
    <t>210280003</t>
  </si>
  <si>
    <t>celková prohlídka, zkoušení, měření a vyhotovení revizní zprávy, přes 500 do 1mil Kč</t>
  </si>
  <si>
    <t>210810005</t>
  </si>
  <si>
    <t>CYKY-J 3x1.5 mm2 750V</t>
  </si>
  <si>
    <t>126,00</t>
  </si>
  <si>
    <t>18*7=126m</t>
  </si>
  <si>
    <t>210810013</t>
  </si>
  <si>
    <t>CYKY-J 4x10 mm2 750V</t>
  </si>
  <si>
    <t>32,00</t>
  </si>
  <si>
    <t>210901015</t>
  </si>
  <si>
    <t>AYKY-J 4x16 mm2 750V</t>
  </si>
  <si>
    <t>820,00</t>
  </si>
  <si>
    <t>31+25+41+120+12+22+24+44+42+39+42+34+43+40+40+43+45+43+47+43=820m</t>
  </si>
  <si>
    <t>C46M - Zemní práce</t>
  </si>
  <si>
    <t>460010024</t>
  </si>
  <si>
    <t>vytyč.trati kab.vedení v zastavěném prostoru</t>
  </si>
  <si>
    <t>0,75</t>
  </si>
  <si>
    <t>460030042</t>
  </si>
  <si>
    <t>vytrhání dlažby z kamene lomového, spáry nezalité</t>
  </si>
  <si>
    <t>3,20</t>
  </si>
  <si>
    <t>m2</t>
  </si>
  <si>
    <t>8*0,4=3,2m2</t>
  </si>
  <si>
    <t>460050703</t>
  </si>
  <si>
    <t>jáma pro stožár VO, vč. odstranění krytu a podkladu komunikace, tř.3</t>
  </si>
  <si>
    <t>460071003</t>
  </si>
  <si>
    <t>hloubení startovací a cílové jámy pro zemní protlak, tř.3</t>
  </si>
  <si>
    <t>90,00</t>
  </si>
  <si>
    <t>m3</t>
  </si>
  <si>
    <t>(3*2*1,5)*10=90m3</t>
  </si>
  <si>
    <t>460080014</t>
  </si>
  <si>
    <t>betonový základ do rostlé zeminy bez bednění, tř. C 16/20</t>
  </si>
  <si>
    <t>18*0,5=9m3</t>
  </si>
  <si>
    <t>460100001</t>
  </si>
  <si>
    <t>pouzdrový zákl.pro stožár VO 250x800mm</t>
  </si>
  <si>
    <t>460150153</t>
  </si>
  <si>
    <t>kabel.rýha 35cm šíř. 70cm hl. zem.tř.3</t>
  </si>
  <si>
    <t>700,00</t>
  </si>
  <si>
    <t>750-30-20=700m</t>
  </si>
  <si>
    <t>460150283</t>
  </si>
  <si>
    <t>kabel.rýha 50cm/šíř. 100cm/hl. zem.tř.3</t>
  </si>
  <si>
    <t>20,00</t>
  </si>
  <si>
    <t>6+6+8=20m</t>
  </si>
  <si>
    <t>460300002</t>
  </si>
  <si>
    <t>strojní záhrn jam ve volném terénu</t>
  </si>
  <si>
    <t>460310013</t>
  </si>
  <si>
    <t>zemní protlak v hornině tř. 3-4 do 75mm</t>
  </si>
  <si>
    <t>30,00</t>
  </si>
  <si>
    <t>5+5+5+5+10=30m</t>
  </si>
  <si>
    <t>460490012</t>
  </si>
  <si>
    <t>fólie výstražná z PVC šířky 22cm</t>
  </si>
  <si>
    <t>460510054</t>
  </si>
  <si>
    <t>kabel.prostup z HDPE roury světl.do 10.5cm</t>
  </si>
  <si>
    <t>852,00</t>
  </si>
  <si>
    <t>32+31+25+41+120+12+22+24+44+42+39+42+34+43+40+40+43+45+43+47+43=852m</t>
  </si>
  <si>
    <t>460560153</t>
  </si>
  <si>
    <t>ruč.zához.kab.rýhy 35cm šíř.70cm hl.zem.tř.3</t>
  </si>
  <si>
    <t>460560283</t>
  </si>
  <si>
    <t>ruč.zához.kab.rýhy 50cm šíř.100cm hl.zem.tř.3</t>
  </si>
  <si>
    <t>460600023</t>
  </si>
  <si>
    <t>odvoz zeminy do 1km</t>
  </si>
  <si>
    <t>5,00</t>
  </si>
  <si>
    <t>460650052</t>
  </si>
  <si>
    <t>zřízení podkladní vrstvy vč. rozprostření a úpravy podkladu, ze štěrkodrti, vč. zhutnění, přes 5 do 10 cm</t>
  </si>
  <si>
    <t>460650932</t>
  </si>
  <si>
    <t>kladení dlažby po překopech z dlaždic tvarovaných, vč. urovnání a zhutnění podkladu</t>
  </si>
  <si>
    <t>Ostatní a vedlejší náklady</t>
  </si>
  <si>
    <t>00001</t>
  </si>
  <si>
    <t>napojení nového kabelového vedení do stávajícího svítidla VO</t>
  </si>
  <si>
    <t>00002</t>
  </si>
  <si>
    <t>napojení ve stávající RIS</t>
  </si>
  <si>
    <t>00003</t>
  </si>
  <si>
    <t>vyhledání stávajícího kabelového vedení VO</t>
  </si>
  <si>
    <t>00004</t>
  </si>
  <si>
    <t>napojení na stávající uzemnění</t>
  </si>
  <si>
    <t>2,00</t>
  </si>
  <si>
    <t>00005</t>
  </si>
  <si>
    <t>přípatek za zatahování kabelu do chráničky</t>
  </si>
  <si>
    <t>00006</t>
  </si>
  <si>
    <t>uzemnění - ochrana proti korozi</t>
  </si>
  <si>
    <t>00007</t>
  </si>
  <si>
    <t>poplatek za recyklaci světelného zdroje</t>
  </si>
  <si>
    <t>00008</t>
  </si>
  <si>
    <t>poplatek za recyklaci svítidla</t>
  </si>
  <si>
    <t>00009</t>
  </si>
  <si>
    <t>zaměření skutečného provedení VO</t>
  </si>
  <si>
    <t>Materiály</t>
  </si>
  <si>
    <t>00925</t>
  </si>
  <si>
    <t>pojistková vložka 6A</t>
  </si>
  <si>
    <t>00932</t>
  </si>
  <si>
    <t>jistič 25B/3</t>
  </si>
  <si>
    <t>01400</t>
  </si>
  <si>
    <t>FeZn 30x4mm</t>
  </si>
  <si>
    <t>01404</t>
  </si>
  <si>
    <t>FeZn R=10mm s PVC izolací</t>
  </si>
  <si>
    <t>01436</t>
  </si>
  <si>
    <t>svorka SR 02 pásek s páskem</t>
  </si>
  <si>
    <t>01437</t>
  </si>
  <si>
    <t>svorka SR 03 pásek s drátem</t>
  </si>
  <si>
    <t>01567</t>
  </si>
  <si>
    <t>spojka kabelová celoplastová s Cu spojovači</t>
  </si>
  <si>
    <t>01594</t>
  </si>
  <si>
    <t>kabelové oko na FeZn drát 10mm2, vč. pérové a vějířové podložky</t>
  </si>
  <si>
    <t>33914</t>
  </si>
  <si>
    <t>CYKY-J 3x1.5mm2</t>
  </si>
  <si>
    <t>33924</t>
  </si>
  <si>
    <t>CYKY-J 4x10mm2</t>
  </si>
  <si>
    <t>33960</t>
  </si>
  <si>
    <t>AYKY-J 4x16mm2</t>
  </si>
  <si>
    <t>35001</t>
  </si>
  <si>
    <t xml:space="preserve">rozvaděč VO, vč. elektroměrového místa - spínání signálem HDO, spínací hodiny, časový člen, přepěťová ochrana, 9 1f vývodů - např. RVO S1/PKP8P/SHC9V (ODSOUHLASIT SLUŽBAMI MĚSTA VRCHLABÍ) </t>
  </si>
  <si>
    <t>48001</t>
  </si>
  <si>
    <t>LED svítidlo 17W, 1430lm - typ dle investora</t>
  </si>
  <si>
    <t>48016</t>
  </si>
  <si>
    <t>ocelový třístupňový bezpaticový stožár 6,8m, žárový zinek - typ dle správce VO (Služby města Vrchlabí)</t>
  </si>
  <si>
    <t>Dle požadavku Služeb města Vrchlabí, musí být dvířka stožárů o 0,5m výše a zemnící šroub posunut o 90° vlevo z čelního pohledu.</t>
  </si>
  <si>
    <t>48121</t>
  </si>
  <si>
    <t>stožárová svorkovnice, 1 pojistka</t>
  </si>
  <si>
    <t>90001</t>
  </si>
  <si>
    <t>fólie z polyetylenu šíře 220mm</t>
  </si>
  <si>
    <t>90020</t>
  </si>
  <si>
    <t>chránička HDPE40</t>
  </si>
  <si>
    <t>90024</t>
  </si>
  <si>
    <t>chránička PE-HD75</t>
  </si>
  <si>
    <t>90040</t>
  </si>
  <si>
    <t>PVC potrubí KG SN4 DN 250, 1000mm</t>
  </si>
  <si>
    <t>Celkem za materiály:</t>
  </si>
  <si>
    <t>Demontáž celkem:</t>
  </si>
  <si>
    <t>Montáž celkem:</t>
  </si>
  <si>
    <t>Zemní práce celkem:</t>
  </si>
  <si>
    <t>Ostatní a vedlejší náklady celkem:</t>
  </si>
  <si>
    <t>Podružný materiál (5,00%)</t>
  </si>
  <si>
    <t>Prořez (5,00%)</t>
  </si>
  <si>
    <t>%</t>
  </si>
  <si>
    <t>Celkem za materiály (vč. podružného materiálů a prořezu):</t>
  </si>
  <si>
    <t>Výkresová dokumentace :</t>
  </si>
  <si>
    <t>C.1 Situace širších vztahů</t>
  </si>
  <si>
    <t>C.2 Celková situace stavby</t>
  </si>
  <si>
    <t>C.3 Koordinační situace</t>
  </si>
  <si>
    <t>C.4 Katastrální situace</t>
  </si>
  <si>
    <t>D.1.4.2 Schéma veřejného osvětlení</t>
  </si>
  <si>
    <r>
      <rPr>
        <b/>
        <sz val="16"/>
        <color indexed="9"/>
        <rFont val="Arial"/>
        <family val="2"/>
      </rPr>
      <t>Sollertia spol. s r.o.</t>
    </r>
  </si>
  <si>
    <t xml:space="preserve">Zpracováno programem firmy SELPO Broumy, tel. 603 525768 </t>
  </si>
  <si>
    <t>MATERIÁLY (včetně podružného materiálu a prořezu)</t>
  </si>
  <si>
    <t>OSTATNÍ A VEDLEJŠÍ NÁKLADY</t>
  </si>
  <si>
    <t>CELKEM OSTATNÍ A VEDLEJŠÍ NÁKLADY</t>
  </si>
  <si>
    <t>C.</t>
  </si>
  <si>
    <t xml:space="preserve">  Doprava z C21M a MATERIÁLY (včetně podružného materiálu a prořezu)</t>
  </si>
  <si>
    <t xml:space="preserve">  GZS z C21M a MATERIÁLY (včetně podružného materiálu a prořezu)</t>
  </si>
  <si>
    <t xml:space="preserve">  Podíl přidružených výkonů z C21M a MATERIÁLY (včetně podružného materiálu a prořezu)</t>
  </si>
  <si>
    <t xml:space="preserve">  Doprava z C46M</t>
  </si>
  <si>
    <t>10.</t>
  </si>
  <si>
    <t xml:space="preserve">  GZS z 46M</t>
  </si>
  <si>
    <t>11.</t>
  </si>
  <si>
    <t xml:space="preserve">  Podíl přidružených výkonů z C46M</t>
  </si>
  <si>
    <t>montáž rozvodnic do 50kg (do šrotu)</t>
  </si>
  <si>
    <t>kanál s prafabrikovaným kabelovým žlabem, vč. utěsnění, vyspárování a zakrytí víkem (17x14/10,5x10cm)</t>
  </si>
  <si>
    <t>prefabrikovaný betonový kabelový žlab (17x14/10,5x10cm)</t>
  </si>
  <si>
    <t>90031</t>
  </si>
  <si>
    <t>prefabrikované betonové víko pro kabelový žlab (17x14/10,5x10cm)</t>
  </si>
  <si>
    <t>SOUPIS PRACÍ</t>
  </si>
  <si>
    <t>Soupis prací dle projektové dokumentace DUR+DSP+DPS z 2.2016</t>
  </si>
  <si>
    <t>00010</t>
  </si>
  <si>
    <t>realizační dokumentace stavby - napojení do stávající RIS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</si>
</sst>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10405]#,##0.00;\-#,##0.00"/>
    <numFmt numFmtId="165" formatCode="0.0%"/>
    <numFmt numFmtId="166" formatCode="#,##0.00\ &quot;Kč&quot;"/>
  </numFmts>
  <fonts count="33">
    <font>
      <sz val="11"/>
      <color indexed="8"/>
      <name val="Calibri"/>
      <family val="2"/>
    </font>
    <font>
      <sz val="11"/>
      <name val="Calibri"/>
      <family val="0"/>
    </font>
    <font>
      <b/>
      <sz val="16"/>
      <color indexed="9"/>
      <name val="Arial"/>
      <family val="0"/>
    </font>
    <font>
      <i/>
      <sz val="12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2"/>
      <color indexed="12"/>
      <name val="Arial"/>
      <family val="0"/>
    </font>
    <font>
      <sz val="10"/>
      <color indexed="8"/>
      <name val="Arial"/>
      <family val="0"/>
    </font>
    <font>
      <i/>
      <sz val="8.25"/>
      <color indexed="8"/>
      <name val="Arial"/>
      <family val="0"/>
    </font>
    <font>
      <b/>
      <sz val="10"/>
      <color indexed="8"/>
      <name val="Arial"/>
      <family val="2"/>
    </font>
    <font>
      <sz val="10"/>
      <name val="Calibri"/>
      <family val="2"/>
    </font>
    <font>
      <sz val="8"/>
      <name val="Calibri"/>
      <family val="2"/>
    </font>
    <font>
      <b/>
      <sz val="8.25"/>
      <name val="Arial"/>
      <family val="2"/>
    </font>
    <font>
      <b/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1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8"/>
      </top>
      <bottom/>
    </border>
    <border>
      <left/>
      <right/>
      <top style="thin">
        <color indexed="13"/>
      </top>
      <bottom style="thin">
        <color indexed="13"/>
      </bottom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9" borderId="0" applyNumberFormat="0" applyBorder="0" applyAlignment="0" applyProtection="0"/>
    <xf numFmtId="0" fontId="32" fillId="14" borderId="0" applyNumberFormat="0" applyBorder="0" applyAlignment="0" applyProtection="0"/>
    <xf numFmtId="0" fontId="22" fillId="15" borderId="0" applyNumberFormat="0" applyBorder="0" applyAlignment="0" applyProtection="0"/>
    <xf numFmtId="0" fontId="26" fillId="1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8" fillId="18" borderId="5" applyNumberFormat="0" applyAlignment="0" applyProtection="0"/>
    <xf numFmtId="0" fontId="24" fillId="3" borderId="1" applyNumberFormat="0" applyAlignment="0" applyProtection="0"/>
    <xf numFmtId="0" fontId="27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25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01">
    <xf numFmtId="0" fontId="1" fillId="0" borderId="0" xfId="0" applyFont="1" applyFill="1" applyBorder="1" applyAlignment="1">
      <alignment/>
    </xf>
    <xf numFmtId="0" fontId="1" fillId="0" borderId="10" xfId="0" applyNumberFormat="1" applyFont="1" applyFill="1" applyBorder="1" applyAlignment="1">
      <alignment vertical="top" wrapText="1"/>
    </xf>
    <xf numFmtId="0" fontId="7" fillId="0" borderId="11" xfId="0" applyNumberFormat="1" applyFont="1" applyFill="1" applyBorder="1" applyAlignment="1">
      <alignment horizontal="right" vertical="top" wrapText="1" readingOrder="1"/>
    </xf>
    <xf numFmtId="0" fontId="7" fillId="0" borderId="11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 wrapText="1" readingOrder="1"/>
    </xf>
    <xf numFmtId="0" fontId="10" fillId="0" borderId="0" xfId="0" applyNumberFormat="1" applyFont="1" applyFill="1" applyBorder="1" applyAlignment="1">
      <alignment vertical="center" wrapText="1" readingOrder="1"/>
    </xf>
    <xf numFmtId="0" fontId="8" fillId="0" borderId="0" xfId="0" applyNumberFormat="1" applyFont="1" applyFill="1" applyBorder="1" applyAlignment="1">
      <alignment vertical="center" wrapText="1" readingOrder="1"/>
    </xf>
    <xf numFmtId="7" fontId="12" fillId="0" borderId="12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" fillId="19" borderId="13" xfId="0" applyNumberFormat="1" applyFont="1" applyFill="1" applyBorder="1" applyAlignment="1">
      <alignment vertical="top" wrapText="1"/>
    </xf>
    <xf numFmtId="0" fontId="1" fillId="19" borderId="10" xfId="0" applyNumberFormat="1" applyFont="1" applyFill="1" applyBorder="1" applyAlignment="1">
      <alignment vertical="top" wrapText="1"/>
    </xf>
    <xf numFmtId="0" fontId="1" fillId="19" borderId="14" xfId="0" applyNumberFormat="1" applyFont="1" applyFill="1" applyBorder="1" applyAlignment="1">
      <alignment vertical="top" wrapText="1"/>
    </xf>
    <xf numFmtId="0" fontId="1" fillId="19" borderId="15" xfId="0" applyNumberFormat="1" applyFont="1" applyFill="1" applyBorder="1" applyAlignment="1">
      <alignment vertical="top" wrapText="1"/>
    </xf>
    <xf numFmtId="0" fontId="1" fillId="19" borderId="0" xfId="0" applyNumberFormat="1" applyFont="1" applyFill="1" applyBorder="1" applyAlignment="1">
      <alignment vertical="top" wrapText="1"/>
    </xf>
    <xf numFmtId="0" fontId="1" fillId="19" borderId="16" xfId="0" applyNumberFormat="1" applyFont="1" applyFill="1" applyBorder="1" applyAlignment="1">
      <alignment vertical="top" wrapText="1"/>
    </xf>
    <xf numFmtId="0" fontId="1" fillId="19" borderId="17" xfId="0" applyNumberFormat="1" applyFont="1" applyFill="1" applyBorder="1" applyAlignment="1">
      <alignment vertical="top" wrapText="1"/>
    </xf>
    <xf numFmtId="0" fontId="1" fillId="19" borderId="18" xfId="0" applyNumberFormat="1" applyFont="1" applyFill="1" applyBorder="1" applyAlignment="1">
      <alignment vertical="top" wrapText="1"/>
    </xf>
    <xf numFmtId="0" fontId="1" fillId="19" borderId="19" xfId="0" applyNumberFormat="1" applyFont="1" applyFill="1" applyBorder="1" applyAlignment="1">
      <alignment vertical="top" wrapText="1"/>
    </xf>
    <xf numFmtId="0" fontId="5" fillId="19" borderId="0" xfId="0" applyNumberFormat="1" applyFont="1" applyFill="1" applyBorder="1" applyAlignment="1">
      <alignment horizontal="right" vertical="top" wrapText="1" readingOrder="1"/>
    </xf>
    <xf numFmtId="0" fontId="4" fillId="0" borderId="0" xfId="55" applyFont="1" applyAlignment="1">
      <alignment vertical="center"/>
      <protection/>
    </xf>
    <xf numFmtId="0" fontId="4" fillId="0" borderId="0" xfId="55" applyFont="1" applyAlignment="1">
      <alignment vertical="top"/>
      <protection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2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5" fillId="0" borderId="20" xfId="0" applyNumberFormat="1" applyFont="1" applyFill="1" applyBorder="1" applyAlignment="1">
      <alignment horizontal="right" vertical="center" wrapText="1" readingOrder="1"/>
    </xf>
    <xf numFmtId="0" fontId="15" fillId="0" borderId="2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left" vertical="center" wrapText="1" readingOrder="1"/>
    </xf>
    <xf numFmtId="0" fontId="7" fillId="0" borderId="0" xfId="0" applyNumberFormat="1" applyFont="1" applyFill="1" applyBorder="1" applyAlignment="1">
      <alignment vertical="center" wrapText="1" readingOrder="1"/>
    </xf>
    <xf numFmtId="0" fontId="8" fillId="0" borderId="21" xfId="0" applyNumberFormat="1" applyFont="1" applyFill="1" applyBorder="1" applyAlignment="1">
      <alignment vertical="center" wrapText="1" readingOrder="1"/>
    </xf>
    <xf numFmtId="0" fontId="10" fillId="0" borderId="12" xfId="0" applyNumberFormat="1" applyFont="1" applyFill="1" applyBorder="1" applyAlignment="1">
      <alignment horizontal="right" vertical="center" wrapText="1" readingOrder="1"/>
    </xf>
    <xf numFmtId="0" fontId="7" fillId="0" borderId="10" xfId="0" applyNumberFormat="1" applyFont="1" applyFill="1" applyBorder="1" applyAlignment="1">
      <alignment horizontal="right" vertical="center" wrapText="1" readingOrder="1"/>
    </xf>
    <xf numFmtId="0" fontId="8" fillId="0" borderId="0" xfId="0" applyNumberFormat="1" applyFont="1" applyFill="1" applyBorder="1" applyAlignment="1">
      <alignment horizontal="right" vertical="center" wrapText="1" readingOrder="1"/>
    </xf>
    <xf numFmtId="7" fontId="8" fillId="0" borderId="0" xfId="0" applyNumberFormat="1" applyFont="1" applyFill="1" applyBorder="1" applyAlignment="1">
      <alignment horizontal="right" vertical="center" wrapText="1" readingOrder="1"/>
    </xf>
    <xf numFmtId="0" fontId="8" fillId="0" borderId="21" xfId="0" applyNumberFormat="1" applyFont="1" applyFill="1" applyBorder="1" applyAlignment="1">
      <alignment horizontal="right" vertical="center" wrapText="1" readingOrder="1"/>
    </xf>
    <xf numFmtId="0" fontId="8" fillId="0" borderId="21" xfId="0" applyNumberFormat="1" applyFont="1" applyFill="1" applyBorder="1" applyAlignment="1">
      <alignment vertical="center" wrapText="1" readingOrder="1"/>
    </xf>
    <xf numFmtId="0" fontId="7" fillId="0" borderId="0" xfId="0" applyNumberFormat="1" applyFont="1" applyFill="1" applyBorder="1" applyAlignment="1">
      <alignment horizontal="left" vertical="center" wrapText="1" readingOrder="1"/>
    </xf>
    <xf numFmtId="0" fontId="7" fillId="0" borderId="0" xfId="0" applyNumberFormat="1" applyFont="1" applyFill="1" applyBorder="1" applyAlignment="1">
      <alignment horizontal="right" vertical="center" wrapText="1" readingOrder="1"/>
    </xf>
    <xf numFmtId="7" fontId="7" fillId="0" borderId="22" xfId="0" applyNumberFormat="1" applyFont="1" applyFill="1" applyBorder="1" applyAlignment="1">
      <alignment horizontal="right" vertical="center" wrapText="1" readingOrder="1"/>
    </xf>
    <xf numFmtId="7" fontId="7" fillId="0" borderId="0" xfId="0" applyNumberFormat="1" applyFont="1" applyFill="1" applyBorder="1" applyAlignment="1">
      <alignment horizontal="right" vertical="center" wrapText="1" readingOrder="1"/>
    </xf>
    <xf numFmtId="7" fontId="8" fillId="0" borderId="21" xfId="0" applyNumberFormat="1" applyFont="1" applyFill="1" applyBorder="1" applyAlignment="1">
      <alignment horizontal="right" vertical="center" wrapText="1" readingOrder="1"/>
    </xf>
    <xf numFmtId="0" fontId="4" fillId="0" borderId="0" xfId="55" applyFont="1" applyAlignment="1">
      <alignment horizontal="right" vertical="center"/>
      <protection/>
    </xf>
    <xf numFmtId="0" fontId="4" fillId="0" borderId="0" xfId="55" applyFont="1" applyAlignment="1">
      <alignment vertical="center" wrapText="1"/>
      <protection/>
    </xf>
    <xf numFmtId="165" fontId="4" fillId="0" borderId="0" xfId="55" applyNumberFormat="1" applyFont="1" applyAlignment="1">
      <alignment vertical="center"/>
      <protection/>
    </xf>
    <xf numFmtId="2" fontId="4" fillId="0" borderId="0" xfId="55" applyNumberFormat="1" applyFont="1" applyAlignment="1">
      <alignment vertical="center"/>
      <protection/>
    </xf>
    <xf numFmtId="0" fontId="16" fillId="0" borderId="10" xfId="55" applyFont="1" applyBorder="1" applyAlignment="1">
      <alignment horizontal="right" vertical="center"/>
      <protection/>
    </xf>
    <xf numFmtId="0" fontId="16" fillId="0" borderId="10" xfId="55" applyFont="1" applyBorder="1" applyAlignment="1">
      <alignment vertical="center" wrapText="1"/>
      <protection/>
    </xf>
    <xf numFmtId="166" fontId="16" fillId="0" borderId="10" xfId="55" applyNumberFormat="1" applyFont="1" applyBorder="1" applyAlignment="1">
      <alignment vertical="center"/>
      <protection/>
    </xf>
    <xf numFmtId="0" fontId="7" fillId="0" borderId="23" xfId="0" applyNumberFormat="1" applyFont="1" applyFill="1" applyBorder="1" applyAlignment="1">
      <alignment horizontal="left" vertical="center" wrapText="1" readingOrder="1"/>
    </xf>
    <xf numFmtId="0" fontId="7" fillId="0" borderId="23" xfId="0" applyNumberFormat="1" applyFont="1" applyFill="1" applyBorder="1" applyAlignment="1">
      <alignment vertical="center" wrapText="1" readingOrder="1"/>
    </xf>
    <xf numFmtId="0" fontId="7" fillId="0" borderId="23" xfId="0" applyNumberFormat="1" applyFont="1" applyFill="1" applyBorder="1" applyAlignment="1">
      <alignment horizontal="right" vertical="center" wrapText="1" readingOrder="1"/>
    </xf>
    <xf numFmtId="7" fontId="7" fillId="0" borderId="23" xfId="0" applyNumberFormat="1" applyFont="1" applyFill="1" applyBorder="1" applyAlignment="1">
      <alignment horizontal="right" vertical="center" wrapText="1" readingOrder="1"/>
    </xf>
    <xf numFmtId="0" fontId="11" fillId="0" borderId="0" xfId="0" applyNumberFormat="1" applyFont="1" applyFill="1" applyBorder="1" applyAlignment="1">
      <alignment horizontal="left" vertical="center" wrapText="1" readingOrder="1"/>
    </xf>
    <xf numFmtId="2" fontId="1" fillId="0" borderId="0" xfId="0" applyNumberFormat="1" applyFont="1" applyFill="1" applyBorder="1" applyAlignment="1">
      <alignment vertical="center"/>
    </xf>
    <xf numFmtId="0" fontId="8" fillId="0" borderId="12" xfId="0" applyNumberFormat="1" applyFont="1" applyFill="1" applyBorder="1" applyAlignment="1">
      <alignment horizontal="right" vertical="center" wrapText="1" readingOrder="1"/>
    </xf>
    <xf numFmtId="0" fontId="1" fillId="0" borderId="12" xfId="0" applyFont="1" applyFill="1" applyBorder="1" applyAlignment="1">
      <alignment vertical="center"/>
    </xf>
    <xf numFmtId="0" fontId="8" fillId="0" borderId="12" xfId="0" applyNumberFormat="1" applyFont="1" applyFill="1" applyBorder="1" applyAlignment="1">
      <alignment vertical="center" wrapText="1" readingOrder="1"/>
    </xf>
    <xf numFmtId="0" fontId="7" fillId="0" borderId="11" xfId="0" applyNumberFormat="1" applyFont="1" applyFill="1" applyBorder="1" applyAlignment="1">
      <alignment horizontal="right" vertical="center" wrapText="1" readingOrder="1"/>
    </xf>
    <xf numFmtId="0" fontId="7" fillId="0" borderId="11" xfId="0" applyNumberFormat="1" applyFont="1" applyFill="1" applyBorder="1" applyAlignment="1">
      <alignment vertical="center" wrapText="1" readingOrder="1"/>
    </xf>
    <xf numFmtId="0" fontId="7" fillId="0" borderId="11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vertical="center" wrapText="1" readingOrder="1"/>
    </xf>
    <xf numFmtId="164" fontId="12" fillId="0" borderId="12" xfId="0" applyNumberFormat="1" applyFont="1" applyFill="1" applyBorder="1" applyAlignment="1">
      <alignment horizontal="right" vertical="center" wrapText="1" readingOrder="1"/>
    </xf>
    <xf numFmtId="2" fontId="8" fillId="0" borderId="0" xfId="0" applyNumberFormat="1" applyFont="1" applyFill="1" applyBorder="1" applyAlignment="1">
      <alignment horizontal="right" vertical="center" wrapText="1" readingOrder="1"/>
    </xf>
    <xf numFmtId="0" fontId="10" fillId="0" borderId="0" xfId="0" applyNumberFormat="1" applyFont="1" applyFill="1" applyBorder="1" applyAlignment="1">
      <alignment vertical="center" wrapText="1" readingOrder="1"/>
    </xf>
    <xf numFmtId="0" fontId="11" fillId="0" borderId="0" xfId="0" applyNumberFormat="1" applyFont="1" applyFill="1" applyBorder="1" applyAlignment="1">
      <alignment vertical="center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 vertical="top" wrapText="1" readingOrder="1"/>
    </xf>
    <xf numFmtId="0" fontId="5" fillId="19" borderId="0" xfId="0" applyNumberFormat="1" applyFont="1" applyFill="1" applyBorder="1" applyAlignment="1">
      <alignment horizontal="right" vertical="top" wrapText="1" readingOrder="1"/>
    </xf>
    <xf numFmtId="0" fontId="1" fillId="19" borderId="0" xfId="0" applyNumberFormat="1" applyFont="1" applyFill="1" applyBorder="1" applyAlignment="1">
      <alignment vertical="top" wrapText="1"/>
    </xf>
    <xf numFmtId="0" fontId="6" fillId="19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0" fontId="6" fillId="19" borderId="0" xfId="0" applyNumberFormat="1" applyFont="1" applyFill="1" applyBorder="1" applyAlignment="1">
      <alignment horizontal="left" vertical="top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14" fillId="0" borderId="12" xfId="0" applyFont="1" applyFill="1" applyBorder="1" applyAlignment="1">
      <alignment horizontal="right"/>
    </xf>
    <xf numFmtId="0" fontId="9" fillId="9" borderId="0" xfId="0" applyNumberFormat="1" applyFont="1" applyFill="1" applyBorder="1" applyAlignment="1">
      <alignment horizontal="center" vertical="top" wrapText="1" readingOrder="1"/>
    </xf>
    <xf numFmtId="0" fontId="8" fillId="0" borderId="0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 wrapText="1" readingOrder="1"/>
    </xf>
    <xf numFmtId="49" fontId="1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 wrapText="1" readingOrder="1"/>
    </xf>
    <xf numFmtId="164" fontId="8" fillId="0" borderId="0" xfId="0" applyNumberFormat="1" applyFont="1" applyFill="1" applyBorder="1" applyAlignment="1">
      <alignment horizontal="right" vertical="center" wrapText="1" readingOrder="1"/>
    </xf>
    <xf numFmtId="0" fontId="9" fillId="9" borderId="0" xfId="0" applyNumberFormat="1" applyFont="1" applyFill="1" applyBorder="1" applyAlignment="1">
      <alignment horizontal="center" vertical="top" wrapText="1" readingOrder="1"/>
    </xf>
    <xf numFmtId="0" fontId="1" fillId="9" borderId="0" xfId="0" applyFont="1" applyFill="1" applyBorder="1" applyAlignment="1">
      <alignment/>
    </xf>
    <xf numFmtId="0" fontId="7" fillId="0" borderId="11" xfId="0" applyNumberFormat="1" applyFont="1" applyFill="1" applyBorder="1" applyAlignment="1">
      <alignment vertical="top" wrapText="1" readingOrder="1"/>
    </xf>
    <xf numFmtId="0" fontId="1" fillId="0" borderId="11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 wrapText="1" readingOrder="1"/>
    </xf>
    <xf numFmtId="0" fontId="8" fillId="0" borderId="21" xfId="0" applyNumberFormat="1" applyFont="1" applyFill="1" applyBorder="1" applyAlignment="1">
      <alignment horizontal="right" vertical="center" wrapText="1" readingOrder="1"/>
    </xf>
    <xf numFmtId="164" fontId="8" fillId="0" borderId="21" xfId="0" applyNumberFormat="1" applyFont="1" applyFill="1" applyBorder="1" applyAlignment="1">
      <alignment horizontal="right" vertical="center" wrapText="1" readingOrder="1"/>
    </xf>
    <xf numFmtId="49" fontId="8" fillId="0" borderId="0" xfId="0" applyNumberFormat="1" applyFont="1" applyFill="1" applyBorder="1" applyAlignment="1">
      <alignment vertical="center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 vertical="top" wrapText="1" readingOrder="1"/>
    </xf>
    <xf numFmtId="2" fontId="1" fillId="0" borderId="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rmální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FFFF"/>
      <rgbColor rgb="00D3D3D3"/>
      <rgbColor rgb="000000FF"/>
      <rgbColor rgb="0080808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FF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0.5625" style="0" customWidth="1"/>
    <col min="2" max="2" width="1.8515625" style="0" customWidth="1"/>
    <col min="3" max="3" width="8.7109375" style="0" customWidth="1"/>
    <col min="4" max="4" width="4.421875" style="0" customWidth="1"/>
    <col min="5" max="5" width="4.57421875" style="0" customWidth="1"/>
    <col min="6" max="6" width="2.8515625" style="0" customWidth="1"/>
    <col min="7" max="7" width="4.8515625" style="0" customWidth="1"/>
    <col min="8" max="8" width="0.71875" style="0" customWidth="1"/>
    <col min="9" max="9" width="6.8515625" style="0" customWidth="1"/>
    <col min="10" max="10" width="28.140625" style="0" customWidth="1"/>
    <col min="11" max="11" width="12.28125" style="0" customWidth="1"/>
    <col min="12" max="12" width="7.421875" style="0" customWidth="1"/>
    <col min="13" max="13" width="13.140625" style="0" customWidth="1"/>
    <col min="14" max="14" width="0" style="0" hidden="1" customWidth="1"/>
    <col min="15" max="15" width="1.28515625" style="0" customWidth="1"/>
    <col min="16" max="17" width="0.5625" style="0" customWidth="1"/>
  </cols>
  <sheetData>
    <row r="1" spans="2:15" ht="20.25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5:12" ht="15">
      <c r="E2" s="68" t="s">
        <v>1</v>
      </c>
      <c r="F2" s="69"/>
      <c r="G2" s="69"/>
      <c r="H2" s="69"/>
      <c r="I2" s="69"/>
      <c r="J2" s="69"/>
      <c r="K2" s="69"/>
      <c r="L2" s="69"/>
    </row>
    <row r="3" spans="7:11" ht="15">
      <c r="G3" s="68" t="s">
        <v>2</v>
      </c>
      <c r="H3" s="69"/>
      <c r="I3" s="69"/>
      <c r="J3" s="69"/>
      <c r="K3" s="69"/>
    </row>
    <row r="4" ht="2.25" customHeight="1"/>
    <row r="5" spans="1:17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1.25" customHeight="1">
      <c r="A6" s="70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ht="409.5" customHeight="1" hidden="1"/>
    <row r="8" ht="2.25" customHeight="1"/>
    <row r="9" spans="2:15" ht="5.25" customHeight="1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</row>
    <row r="10" spans="2:15" ht="15.75" customHeight="1">
      <c r="B10" s="14"/>
      <c r="C10" s="71" t="s">
        <v>4</v>
      </c>
      <c r="D10" s="72"/>
      <c r="E10" s="72"/>
      <c r="F10" s="73" t="s">
        <v>5</v>
      </c>
      <c r="G10" s="72"/>
      <c r="H10" s="72"/>
      <c r="I10" s="72"/>
      <c r="J10" s="72"/>
      <c r="K10" s="72"/>
      <c r="L10" s="72"/>
      <c r="M10" s="72"/>
      <c r="N10" s="15"/>
      <c r="O10" s="16"/>
    </row>
    <row r="11" spans="2:15" ht="15.75" customHeight="1">
      <c r="B11" s="14"/>
      <c r="C11" s="71" t="s">
        <v>6</v>
      </c>
      <c r="D11" s="72"/>
      <c r="E11" s="72"/>
      <c r="F11" s="73" t="s">
        <v>7</v>
      </c>
      <c r="G11" s="72"/>
      <c r="H11" s="72"/>
      <c r="I11" s="72"/>
      <c r="J11" s="72"/>
      <c r="K11" s="72"/>
      <c r="L11" s="72"/>
      <c r="M11" s="72"/>
      <c r="N11" s="15"/>
      <c r="O11" s="16"/>
    </row>
    <row r="12" spans="2:15" ht="15.75" customHeight="1">
      <c r="B12" s="14"/>
      <c r="C12" s="20"/>
      <c r="D12" s="15"/>
      <c r="E12" s="15"/>
      <c r="F12" s="76" t="s">
        <v>9</v>
      </c>
      <c r="G12" s="76"/>
      <c r="H12" s="76"/>
      <c r="I12" s="76"/>
      <c r="J12" s="76"/>
      <c r="K12" s="76"/>
      <c r="L12" s="15"/>
      <c r="M12" s="15"/>
      <c r="N12" s="15"/>
      <c r="O12" s="16"/>
    </row>
    <row r="13" spans="2:15" ht="15.75" customHeight="1">
      <c r="B13" s="14"/>
      <c r="C13" s="71" t="s">
        <v>8</v>
      </c>
      <c r="D13" s="72"/>
      <c r="E13" s="72"/>
      <c r="F13" s="73" t="s">
        <v>270</v>
      </c>
      <c r="G13" s="72"/>
      <c r="H13" s="72"/>
      <c r="I13" s="72"/>
      <c r="J13" s="72"/>
      <c r="K13" s="72"/>
      <c r="L13" s="72"/>
      <c r="M13" s="72"/>
      <c r="N13" s="15"/>
      <c r="O13" s="16"/>
    </row>
    <row r="14" spans="2:15" ht="2.25" customHeight="1"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</row>
    <row r="15" ht="2.25" customHeight="1"/>
    <row r="16" ht="14.25" customHeight="1"/>
    <row r="17" spans="2:8" ht="11.25" customHeight="1">
      <c r="B17" s="74" t="s">
        <v>10</v>
      </c>
      <c r="C17" s="69"/>
      <c r="D17" s="75" t="s">
        <v>11</v>
      </c>
      <c r="E17" s="69"/>
      <c r="F17" s="69"/>
      <c r="G17" s="69"/>
      <c r="H17" s="69"/>
    </row>
    <row r="18" spans="2:8" ht="11.25" customHeight="1">
      <c r="B18" s="74" t="s">
        <v>8</v>
      </c>
      <c r="C18" s="69"/>
      <c r="D18" s="75" t="s">
        <v>12</v>
      </c>
      <c r="E18" s="69"/>
      <c r="F18" s="69"/>
      <c r="G18" s="69"/>
      <c r="H18" s="69"/>
    </row>
    <row r="19" ht="409.5" customHeight="1" hidden="1"/>
    <row r="20" ht="8.25" customHeight="1"/>
    <row r="21" spans="2:7" ht="11.25" customHeight="1">
      <c r="B21" s="74" t="s">
        <v>13</v>
      </c>
      <c r="C21" s="69"/>
      <c r="D21" s="77" t="s">
        <v>14</v>
      </c>
      <c r="E21" s="69"/>
      <c r="F21" s="69"/>
      <c r="G21" s="69"/>
    </row>
    <row r="22" spans="2:7" ht="11.25" customHeight="1">
      <c r="B22" s="74" t="s">
        <v>15</v>
      </c>
      <c r="C22" s="69"/>
      <c r="D22" s="77" t="s">
        <v>16</v>
      </c>
      <c r="E22" s="69"/>
      <c r="F22" s="69"/>
      <c r="G22" s="69"/>
    </row>
    <row r="23" spans="2:7" ht="11.25" customHeight="1">
      <c r="B23" s="74" t="s">
        <v>17</v>
      </c>
      <c r="C23" s="69"/>
      <c r="D23" s="77" t="s">
        <v>18</v>
      </c>
      <c r="E23" s="69"/>
      <c r="F23" s="69"/>
      <c r="G23" s="69"/>
    </row>
    <row r="24" ht="409.5" customHeight="1" hidden="1"/>
    <row r="27" ht="15">
      <c r="D27" s="21" t="s">
        <v>271</v>
      </c>
    </row>
    <row r="28" ht="15">
      <c r="D28" s="21" t="s">
        <v>245</v>
      </c>
    </row>
    <row r="29" ht="15">
      <c r="D29" s="22" t="s">
        <v>246</v>
      </c>
    </row>
    <row r="30" ht="15">
      <c r="D30" s="22" t="s">
        <v>247</v>
      </c>
    </row>
    <row r="31" ht="15">
      <c r="D31" s="22" t="s">
        <v>248</v>
      </c>
    </row>
    <row r="32" ht="15">
      <c r="D32" s="22" t="s">
        <v>249</v>
      </c>
    </row>
    <row r="33" ht="15">
      <c r="D33" s="22" t="s">
        <v>250</v>
      </c>
    </row>
    <row r="36" ht="15">
      <c r="D36" s="21"/>
    </row>
    <row r="37" ht="15">
      <c r="D37" s="21"/>
    </row>
  </sheetData>
  <sheetProtection/>
  <mergeCells count="21">
    <mergeCell ref="F12:K12"/>
    <mergeCell ref="B23:C23"/>
    <mergeCell ref="D23:G23"/>
    <mergeCell ref="B18:C18"/>
    <mergeCell ref="D18:H18"/>
    <mergeCell ref="B21:C21"/>
    <mergeCell ref="D21:G21"/>
    <mergeCell ref="B22:C22"/>
    <mergeCell ref="D22:G22"/>
    <mergeCell ref="C13:E13"/>
    <mergeCell ref="F13:M13"/>
    <mergeCell ref="B17:C17"/>
    <mergeCell ref="D17:H17"/>
    <mergeCell ref="C10:E10"/>
    <mergeCell ref="F10:M10"/>
    <mergeCell ref="C11:E11"/>
    <mergeCell ref="F11:M11"/>
    <mergeCell ref="B1:O1"/>
    <mergeCell ref="E2:L2"/>
    <mergeCell ref="G3:K3"/>
    <mergeCell ref="A6:Q6"/>
  </mergeCells>
  <printOptions/>
  <pageMargins left="0.2755905511811024" right="0" top="0" bottom="0" header="0" footer="0"/>
  <pageSetup horizontalDpi="300" verticalDpi="300" orientation="portrait" paperSize="9" r:id="rId1"/>
  <headerFooter alignWithMargins="0">
    <oddFooter>&amp;Cstr.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4.7109375" style="9" customWidth="1"/>
    <col min="2" max="2" width="73.421875" style="9" customWidth="1"/>
    <col min="3" max="3" width="5.7109375" style="9" customWidth="1"/>
    <col min="4" max="4" width="12.7109375" style="9" customWidth="1"/>
    <col min="5" max="16384" width="9.140625" style="9" customWidth="1"/>
  </cols>
  <sheetData>
    <row r="1" spans="1:4" ht="20.25">
      <c r="A1" s="78" t="s">
        <v>251</v>
      </c>
      <c r="B1" s="78"/>
      <c r="C1" s="78"/>
      <c r="D1" s="78"/>
    </row>
    <row r="2" spans="1:4" ht="15">
      <c r="A2" s="79" t="s">
        <v>1</v>
      </c>
      <c r="B2" s="79"/>
      <c r="C2" s="79"/>
      <c r="D2" s="79"/>
    </row>
    <row r="3" spans="1:4" ht="15">
      <c r="A3" s="79" t="s">
        <v>2</v>
      </c>
      <c r="B3" s="79"/>
      <c r="C3" s="79"/>
      <c r="D3" s="79"/>
    </row>
    <row r="4" spans="1:4" ht="2.25" customHeight="1">
      <c r="A4" s="23"/>
      <c r="B4" s="23"/>
      <c r="C4" s="23"/>
      <c r="D4" s="23"/>
    </row>
    <row r="5" spans="1:4" ht="11.25" customHeight="1">
      <c r="A5" s="24"/>
      <c r="B5" s="80" t="s">
        <v>252</v>
      </c>
      <c r="C5" s="80"/>
      <c r="D5" s="80"/>
    </row>
    <row r="6" spans="2:4" ht="2.25" customHeight="1">
      <c r="B6" s="25"/>
      <c r="C6" s="25"/>
      <c r="D6" s="25"/>
    </row>
    <row r="7" spans="1:4" ht="15.75">
      <c r="A7" s="81" t="s">
        <v>19</v>
      </c>
      <c r="B7" s="81"/>
      <c r="C7" s="81"/>
      <c r="D7" s="81"/>
    </row>
    <row r="8" ht="2.25" customHeight="1"/>
    <row r="9" spans="1:4" s="28" customFormat="1" ht="12.75" customHeight="1">
      <c r="A9" s="26" t="s">
        <v>20</v>
      </c>
      <c r="B9" s="27" t="s">
        <v>21</v>
      </c>
      <c r="C9" s="26"/>
      <c r="D9" s="26" t="s">
        <v>22</v>
      </c>
    </row>
    <row r="10" spans="1:4" s="28" customFormat="1" ht="12.75" customHeight="1">
      <c r="A10" s="29" t="s">
        <v>23</v>
      </c>
      <c r="B10" s="30" t="s">
        <v>24</v>
      </c>
      <c r="C10" s="33"/>
      <c r="D10" s="33" t="s">
        <v>8</v>
      </c>
    </row>
    <row r="11" spans="1:4" s="28" customFormat="1" ht="12.75" customHeight="1">
      <c r="A11" s="34" t="s">
        <v>25</v>
      </c>
      <c r="B11" s="7" t="s">
        <v>28</v>
      </c>
      <c r="C11" s="35"/>
      <c r="D11" s="35">
        <f>Položky!$AA$19</f>
        <v>0</v>
      </c>
    </row>
    <row r="12" spans="1:4" s="28" customFormat="1" ht="12.75" customHeight="1">
      <c r="A12" s="34" t="s">
        <v>27</v>
      </c>
      <c r="B12" s="7" t="s">
        <v>26</v>
      </c>
      <c r="C12" s="35"/>
      <c r="D12" s="35">
        <f>Položky!$AA$47</f>
        <v>0</v>
      </c>
    </row>
    <row r="13" spans="1:4" s="28" customFormat="1" ht="12.75" customHeight="1">
      <c r="A13" s="34" t="s">
        <v>29</v>
      </c>
      <c r="B13" s="7" t="s">
        <v>31</v>
      </c>
      <c r="C13" s="35"/>
      <c r="D13" s="35">
        <f>Položky!$AA$86</f>
        <v>0</v>
      </c>
    </row>
    <row r="14" spans="1:4" s="28" customFormat="1" ht="12.75" customHeight="1">
      <c r="A14" s="36" t="s">
        <v>30</v>
      </c>
      <c r="B14" s="37" t="s">
        <v>253</v>
      </c>
      <c r="C14" s="36"/>
      <c r="D14" s="35">
        <f>Položky!$AA$149</f>
        <v>0</v>
      </c>
    </row>
    <row r="15" spans="1:4" s="28" customFormat="1" ht="12.75" customHeight="1">
      <c r="A15" s="38" t="s">
        <v>8</v>
      </c>
      <c r="B15" s="30" t="s">
        <v>36</v>
      </c>
      <c r="C15" s="39"/>
      <c r="D15" s="40">
        <f>SUM(D11:D14)</f>
        <v>0</v>
      </c>
    </row>
    <row r="16" spans="1:4" s="28" customFormat="1" ht="12.75" customHeight="1">
      <c r="A16" s="38"/>
      <c r="B16" s="30"/>
      <c r="C16" s="39"/>
      <c r="D16" s="41"/>
    </row>
    <row r="17" spans="1:4" s="28" customFormat="1" ht="12.75" customHeight="1">
      <c r="A17" s="38" t="s">
        <v>37</v>
      </c>
      <c r="B17" s="30" t="s">
        <v>254</v>
      </c>
      <c r="C17" s="39"/>
      <c r="D17" s="41"/>
    </row>
    <row r="18" spans="1:4" s="28" customFormat="1" ht="12.75" customHeight="1">
      <c r="A18" s="36" t="s">
        <v>32</v>
      </c>
      <c r="B18" s="37" t="s">
        <v>176</v>
      </c>
      <c r="C18" s="42"/>
      <c r="D18" s="35">
        <f>Položky!$AA$106</f>
        <v>0</v>
      </c>
    </row>
    <row r="19" spans="1:4" s="28" customFormat="1" ht="12.75" customHeight="1">
      <c r="A19" s="38"/>
      <c r="B19" s="30" t="s">
        <v>255</v>
      </c>
      <c r="C19" s="39"/>
      <c r="D19" s="40">
        <f>SUM(D18)</f>
        <v>0</v>
      </c>
    </row>
    <row r="20" spans="1:4" s="28" customFormat="1" ht="12.75" customHeight="1">
      <c r="A20" s="34" t="s">
        <v>8</v>
      </c>
      <c r="B20" s="7" t="s">
        <v>8</v>
      </c>
      <c r="C20" s="34"/>
      <c r="D20" s="34" t="s">
        <v>8</v>
      </c>
    </row>
    <row r="21" spans="1:4" s="28" customFormat="1" ht="12.75" customHeight="1">
      <c r="A21" s="38" t="s">
        <v>256</v>
      </c>
      <c r="B21" s="30" t="s">
        <v>38</v>
      </c>
      <c r="C21" s="39"/>
      <c r="D21" s="39" t="s">
        <v>8</v>
      </c>
    </row>
    <row r="22" spans="1:4" s="28" customFormat="1" ht="12.75" customHeight="1">
      <c r="A22" s="43" t="s">
        <v>33</v>
      </c>
      <c r="B22" s="44" t="s">
        <v>257</v>
      </c>
      <c r="C22" s="45">
        <v>0.036</v>
      </c>
      <c r="D22" s="46">
        <f>(D11+D12+D14)*C22</f>
        <v>0</v>
      </c>
    </row>
    <row r="23" spans="1:4" s="28" customFormat="1" ht="12.75" customHeight="1">
      <c r="A23" s="43" t="s">
        <v>34</v>
      </c>
      <c r="B23" s="44" t="s">
        <v>258</v>
      </c>
      <c r="C23" s="45">
        <v>0.025</v>
      </c>
      <c r="D23" s="46">
        <f>(D11+D12+D14)*C23</f>
        <v>0</v>
      </c>
    </row>
    <row r="24" spans="1:4" s="28" customFormat="1" ht="12.75" customHeight="1">
      <c r="A24" s="43" t="s">
        <v>35</v>
      </c>
      <c r="B24" s="44" t="s">
        <v>259</v>
      </c>
      <c r="C24" s="45">
        <v>0.01</v>
      </c>
      <c r="D24" s="46">
        <f>(D11+D12+D14)*C24</f>
        <v>0</v>
      </c>
    </row>
    <row r="25" spans="1:4" s="28" customFormat="1" ht="12.75" customHeight="1">
      <c r="A25" s="43" t="s">
        <v>39</v>
      </c>
      <c r="B25" s="44" t="s">
        <v>260</v>
      </c>
      <c r="C25" s="45">
        <v>0.036</v>
      </c>
      <c r="D25" s="46">
        <f>D13*C25</f>
        <v>0</v>
      </c>
    </row>
    <row r="26" spans="1:4" s="28" customFormat="1" ht="12.75" customHeight="1">
      <c r="A26" s="43" t="s">
        <v>261</v>
      </c>
      <c r="B26" s="44" t="s">
        <v>262</v>
      </c>
      <c r="C26" s="45">
        <v>0.025</v>
      </c>
      <c r="D26" s="46">
        <f>D13*C26</f>
        <v>0</v>
      </c>
    </row>
    <row r="27" spans="1:4" s="28" customFormat="1" ht="12.75" customHeight="1">
      <c r="A27" s="43" t="s">
        <v>263</v>
      </c>
      <c r="B27" s="44" t="s">
        <v>264</v>
      </c>
      <c r="C27" s="45">
        <v>0.01</v>
      </c>
      <c r="D27" s="46">
        <f>D13*C27</f>
        <v>0</v>
      </c>
    </row>
    <row r="28" spans="1:4" s="28" customFormat="1" ht="12.75" customHeight="1">
      <c r="A28" s="47"/>
      <c r="B28" s="48" t="s">
        <v>40</v>
      </c>
      <c r="C28" s="48"/>
      <c r="D28" s="49">
        <f>SUM(D22:D27)</f>
        <v>0</v>
      </c>
    </row>
    <row r="29" s="28" customFormat="1" ht="12.75" customHeight="1"/>
    <row r="30" spans="1:4" s="28" customFormat="1" ht="12.75" customHeight="1" thickBot="1">
      <c r="A30" s="50" t="s">
        <v>41</v>
      </c>
      <c r="B30" s="51" t="s">
        <v>42</v>
      </c>
      <c r="C30" s="52"/>
      <c r="D30" s="53">
        <f>D15+D19+D28</f>
        <v>0</v>
      </c>
    </row>
    <row r="31" s="28" customFormat="1" ht="12.75" customHeight="1" thickTop="1"/>
    <row r="32" s="28" customFormat="1" ht="12.75" customHeight="1"/>
    <row r="33" s="28" customFormat="1" ht="12.75" customHeight="1"/>
    <row r="34" ht="12.75" customHeight="1"/>
    <row r="35" ht="12.75" customHeight="1"/>
    <row r="36" ht="12.75" customHeight="1"/>
    <row r="37" ht="12.75" customHeight="1"/>
  </sheetData>
  <sheetProtection/>
  <mergeCells count="5">
    <mergeCell ref="A7:D7"/>
    <mergeCell ref="A1:D1"/>
    <mergeCell ref="A2:D2"/>
    <mergeCell ref="A3:D3"/>
    <mergeCell ref="B5:D5"/>
  </mergeCells>
  <printOptions/>
  <pageMargins left="0.31496062992125984" right="0" top="0" bottom="0" header="0" footer="0"/>
  <pageSetup horizontalDpi="600" verticalDpi="600" orientation="portrait" paperSize="9" r:id="rId1"/>
  <headerFooter alignWithMargins="0">
    <oddFooter>&amp;Cstr.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152"/>
  <sheetViews>
    <sheetView tabSelected="1" zoomScalePageLayoutView="0" workbookViewId="0" topLeftCell="A90">
      <selection activeCell="W104" sqref="W104:X104"/>
    </sheetView>
  </sheetViews>
  <sheetFormatPr defaultColWidth="9.140625" defaultRowHeight="15"/>
  <cols>
    <col min="1" max="1" width="0.5625" style="0" customWidth="1"/>
    <col min="2" max="2" width="1.57421875" style="0" customWidth="1"/>
    <col min="3" max="3" width="3.8515625" style="0" customWidth="1"/>
    <col min="4" max="4" width="1.28515625" style="0" customWidth="1"/>
    <col min="5" max="5" width="0" style="0" hidden="1" customWidth="1"/>
    <col min="6" max="6" width="3.8515625" style="0" customWidth="1"/>
    <col min="7" max="7" width="2.57421875" style="0" customWidth="1"/>
    <col min="8" max="8" width="0" style="0" hidden="1" customWidth="1"/>
    <col min="9" max="9" width="0.2890625" style="0" customWidth="1"/>
    <col min="10" max="10" width="1.28515625" style="0" customWidth="1"/>
    <col min="11" max="11" width="0.85546875" style="0" customWidth="1"/>
    <col min="12" max="12" width="0" style="0" hidden="1" customWidth="1"/>
    <col min="13" max="13" width="1.57421875" style="0" customWidth="1"/>
    <col min="14" max="14" width="3.57421875" style="0" customWidth="1"/>
    <col min="15" max="15" width="1.57421875" style="0" customWidth="1"/>
    <col min="16" max="16" width="6.7109375" style="0" customWidth="1"/>
    <col min="17" max="17" width="4.00390625" style="0" customWidth="1"/>
    <col min="18" max="18" width="3.140625" style="0" customWidth="1"/>
    <col min="19" max="19" width="0.85546875" style="0" customWidth="1"/>
    <col min="20" max="20" width="20.57421875" style="0" customWidth="1"/>
    <col min="21" max="21" width="4.7109375" style="0" customWidth="1"/>
    <col min="22" max="22" width="7.7109375" style="0" customWidth="1"/>
    <col min="23" max="23" width="4.140625" style="0" customWidth="1"/>
    <col min="24" max="24" width="4.421875" style="0" customWidth="1"/>
    <col min="25" max="25" width="3.00390625" style="0" customWidth="1"/>
    <col min="26" max="26" width="3.28125" style="0" customWidth="1"/>
    <col min="27" max="27" width="12.8515625" style="0" customWidth="1"/>
    <col min="28" max="28" width="0.5625" style="0" customWidth="1"/>
  </cols>
  <sheetData>
    <row r="1" spans="18:21" ht="19.5" customHeight="1">
      <c r="R1" s="67" t="s">
        <v>0</v>
      </c>
      <c r="S1" s="69"/>
      <c r="T1" s="69"/>
      <c r="U1" s="69"/>
    </row>
    <row r="2" spans="10:25" ht="15">
      <c r="J2" s="68" t="s">
        <v>1</v>
      </c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5:23" ht="15">
      <c r="O3" s="68" t="s">
        <v>2</v>
      </c>
      <c r="P3" s="69"/>
      <c r="Q3" s="69"/>
      <c r="R3" s="69"/>
      <c r="S3" s="69"/>
      <c r="T3" s="69"/>
      <c r="U3" s="69"/>
      <c r="V3" s="69"/>
      <c r="W3" s="69"/>
    </row>
    <row r="4" ht="2.25" customHeight="1"/>
    <row r="5" spans="1:28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1.25" customHeight="1">
      <c r="A6" s="70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</row>
    <row r="7" ht="409.5" customHeight="1" hidden="1"/>
    <row r="8" ht="2.25" customHeight="1"/>
    <row r="9" spans="2:27" ht="16.5" customHeight="1">
      <c r="B9" s="88" t="s">
        <v>43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</row>
    <row r="10" ht="2.25" customHeight="1"/>
    <row r="11" spans="2:27" ht="15">
      <c r="B11" s="61" t="s">
        <v>44</v>
      </c>
      <c r="C11" s="91"/>
      <c r="D11" s="90" t="s">
        <v>45</v>
      </c>
      <c r="E11" s="91"/>
      <c r="F11" s="91"/>
      <c r="G11" s="91"/>
      <c r="H11" s="91"/>
      <c r="I11" s="91"/>
      <c r="J11" s="91"/>
      <c r="K11" s="91"/>
      <c r="L11" s="91"/>
      <c r="M11" s="91"/>
      <c r="N11" s="90" t="s">
        <v>21</v>
      </c>
      <c r="O11" s="91"/>
      <c r="P11" s="91"/>
      <c r="Q11" s="91"/>
      <c r="R11" s="91"/>
      <c r="S11" s="91"/>
      <c r="T11" s="91"/>
      <c r="U11" s="61" t="s">
        <v>46</v>
      </c>
      <c r="V11" s="91"/>
      <c r="W11" s="61" t="s">
        <v>47</v>
      </c>
      <c r="X11" s="91"/>
      <c r="Y11" s="90" t="s">
        <v>48</v>
      </c>
      <c r="Z11" s="91"/>
      <c r="AA11" s="2" t="s">
        <v>49</v>
      </c>
    </row>
    <row r="12" spans="2:27" s="4" customFormat="1" ht="12.75" customHeight="1">
      <c r="B12" s="82">
        <v>1</v>
      </c>
      <c r="C12" s="83"/>
      <c r="D12" s="86" t="s">
        <v>50</v>
      </c>
      <c r="E12" s="83"/>
      <c r="F12" s="83"/>
      <c r="G12" s="83"/>
      <c r="H12" s="83"/>
      <c r="I12" s="83"/>
      <c r="J12" s="83"/>
      <c r="K12" s="83"/>
      <c r="L12" s="83"/>
      <c r="M12" s="83"/>
      <c r="N12" s="86" t="s">
        <v>51</v>
      </c>
      <c r="O12" s="83"/>
      <c r="P12" s="83"/>
      <c r="Q12" s="83"/>
      <c r="R12" s="83"/>
      <c r="S12" s="83"/>
      <c r="T12" s="83"/>
      <c r="U12" s="87"/>
      <c r="V12" s="83"/>
      <c r="W12" s="82" t="s">
        <v>52</v>
      </c>
      <c r="X12" s="83"/>
      <c r="Y12" s="86" t="s">
        <v>53</v>
      </c>
      <c r="Z12" s="83"/>
      <c r="AA12" s="5">
        <f>U12*W12</f>
        <v>0</v>
      </c>
    </row>
    <row r="13" spans="2:27" s="4" customFormat="1" ht="12.75" customHeight="1">
      <c r="B13" s="82">
        <v>2</v>
      </c>
      <c r="C13" s="83"/>
      <c r="D13" s="86" t="s">
        <v>54</v>
      </c>
      <c r="E13" s="83"/>
      <c r="F13" s="83"/>
      <c r="G13" s="83"/>
      <c r="H13" s="83"/>
      <c r="I13" s="83"/>
      <c r="J13" s="83"/>
      <c r="K13" s="83"/>
      <c r="L13" s="83"/>
      <c r="M13" s="83"/>
      <c r="N13" s="86" t="s">
        <v>55</v>
      </c>
      <c r="O13" s="83"/>
      <c r="P13" s="83"/>
      <c r="Q13" s="83"/>
      <c r="R13" s="83"/>
      <c r="S13" s="83"/>
      <c r="T13" s="83"/>
      <c r="U13" s="87"/>
      <c r="V13" s="83"/>
      <c r="W13" s="82" t="s">
        <v>56</v>
      </c>
      <c r="X13" s="83"/>
      <c r="Y13" s="86" t="s">
        <v>53</v>
      </c>
      <c r="Z13" s="83"/>
      <c r="AA13" s="5">
        <f aca="true" t="shared" si="0" ref="AA13:AA18">U13*W13</f>
        <v>0</v>
      </c>
    </row>
    <row r="14" spans="2:27" s="4" customFormat="1" ht="12.75" customHeight="1">
      <c r="B14" s="82">
        <v>3</v>
      </c>
      <c r="C14" s="83"/>
      <c r="D14" s="86" t="s">
        <v>57</v>
      </c>
      <c r="E14" s="83"/>
      <c r="F14" s="83"/>
      <c r="G14" s="83"/>
      <c r="H14" s="83"/>
      <c r="I14" s="83"/>
      <c r="J14" s="83"/>
      <c r="K14" s="83"/>
      <c r="L14" s="83"/>
      <c r="M14" s="83"/>
      <c r="N14" s="86" t="s">
        <v>58</v>
      </c>
      <c r="O14" s="83"/>
      <c r="P14" s="83"/>
      <c r="Q14" s="83"/>
      <c r="R14" s="83"/>
      <c r="S14" s="83"/>
      <c r="T14" s="83"/>
      <c r="U14" s="87"/>
      <c r="V14" s="83"/>
      <c r="W14" s="82" t="s">
        <v>59</v>
      </c>
      <c r="X14" s="83"/>
      <c r="Y14" s="86" t="s">
        <v>53</v>
      </c>
      <c r="Z14" s="83"/>
      <c r="AA14" s="5">
        <f t="shared" si="0"/>
        <v>0</v>
      </c>
    </row>
    <row r="15" spans="2:27" s="4" customFormat="1" ht="12.75" customHeight="1">
      <c r="B15" s="82">
        <v>4</v>
      </c>
      <c r="C15" s="83"/>
      <c r="D15" s="86" t="s">
        <v>60</v>
      </c>
      <c r="E15" s="83"/>
      <c r="F15" s="83"/>
      <c r="G15" s="83"/>
      <c r="H15" s="83"/>
      <c r="I15" s="83"/>
      <c r="J15" s="83"/>
      <c r="K15" s="83"/>
      <c r="L15" s="83"/>
      <c r="M15" s="83"/>
      <c r="N15" s="86" t="s">
        <v>61</v>
      </c>
      <c r="O15" s="83"/>
      <c r="P15" s="83"/>
      <c r="Q15" s="83"/>
      <c r="R15" s="83"/>
      <c r="S15" s="83"/>
      <c r="T15" s="83"/>
      <c r="U15" s="87"/>
      <c r="V15" s="83"/>
      <c r="W15" s="82" t="s">
        <v>62</v>
      </c>
      <c r="X15" s="83"/>
      <c r="Y15" s="62" t="s">
        <v>53</v>
      </c>
      <c r="Z15" s="83"/>
      <c r="AA15" s="5">
        <f t="shared" si="0"/>
        <v>0</v>
      </c>
    </row>
    <row r="16" spans="2:27" s="4" customFormat="1" ht="12.75" customHeight="1">
      <c r="B16" s="82">
        <v>5</v>
      </c>
      <c r="C16" s="83"/>
      <c r="D16" s="86" t="s">
        <v>63</v>
      </c>
      <c r="E16" s="83"/>
      <c r="F16" s="83"/>
      <c r="G16" s="83"/>
      <c r="H16" s="83"/>
      <c r="I16" s="83"/>
      <c r="J16" s="83"/>
      <c r="K16" s="83"/>
      <c r="L16" s="83"/>
      <c r="M16" s="83"/>
      <c r="N16" s="86" t="s">
        <v>64</v>
      </c>
      <c r="O16" s="83"/>
      <c r="P16" s="83"/>
      <c r="Q16" s="83"/>
      <c r="R16" s="83"/>
      <c r="S16" s="83"/>
      <c r="T16" s="83"/>
      <c r="U16" s="87"/>
      <c r="V16" s="83"/>
      <c r="W16" s="82" t="s">
        <v>65</v>
      </c>
      <c r="X16" s="83"/>
      <c r="Y16" s="86" t="s">
        <v>66</v>
      </c>
      <c r="Z16" s="83"/>
      <c r="AA16" s="5">
        <f t="shared" si="0"/>
        <v>0</v>
      </c>
    </row>
    <row r="17" spans="2:27" s="4" customFormat="1" ht="12.75" customHeight="1">
      <c r="B17" s="82">
        <v>6</v>
      </c>
      <c r="C17" s="83"/>
      <c r="D17" s="84">
        <v>210190003</v>
      </c>
      <c r="E17" s="85"/>
      <c r="F17" s="85"/>
      <c r="G17" s="85"/>
      <c r="H17" s="85"/>
      <c r="I17" s="85"/>
      <c r="J17" s="85"/>
      <c r="K17" s="85"/>
      <c r="L17" s="85"/>
      <c r="M17" s="85"/>
      <c r="N17" s="62" t="s">
        <v>265</v>
      </c>
      <c r="O17" s="83"/>
      <c r="P17" s="83"/>
      <c r="Q17" s="83"/>
      <c r="R17" s="83"/>
      <c r="S17" s="83"/>
      <c r="T17" s="83"/>
      <c r="U17" s="87"/>
      <c r="V17" s="83"/>
      <c r="W17" s="64">
        <v>1</v>
      </c>
      <c r="X17" s="64"/>
      <c r="Y17" s="62" t="s">
        <v>53</v>
      </c>
      <c r="Z17" s="83"/>
      <c r="AA17" s="5">
        <f t="shared" si="0"/>
        <v>0</v>
      </c>
    </row>
    <row r="18" spans="2:27" s="4" customFormat="1" ht="12.75" customHeight="1">
      <c r="B18" s="82">
        <v>7</v>
      </c>
      <c r="C18" s="83"/>
      <c r="D18" s="86" t="s">
        <v>67</v>
      </c>
      <c r="E18" s="83"/>
      <c r="F18" s="83"/>
      <c r="G18" s="83"/>
      <c r="H18" s="83"/>
      <c r="I18" s="83"/>
      <c r="J18" s="83"/>
      <c r="K18" s="83"/>
      <c r="L18" s="83"/>
      <c r="M18" s="83"/>
      <c r="N18" s="86" t="s">
        <v>68</v>
      </c>
      <c r="O18" s="83"/>
      <c r="P18" s="83"/>
      <c r="Q18" s="83"/>
      <c r="R18" s="83"/>
      <c r="S18" s="83"/>
      <c r="T18" s="83"/>
      <c r="U18" s="87"/>
      <c r="V18" s="83"/>
      <c r="W18" s="82" t="s">
        <v>62</v>
      </c>
      <c r="X18" s="83"/>
      <c r="Y18" s="86" t="s">
        <v>53</v>
      </c>
      <c r="Z18" s="83"/>
      <c r="AA18" s="5">
        <f t="shared" si="0"/>
        <v>0</v>
      </c>
    </row>
    <row r="19" spans="2:27" s="4" customFormat="1" ht="12.75" customHeight="1">
      <c r="B19" s="56"/>
      <c r="C19" s="57"/>
      <c r="D19" s="58"/>
      <c r="E19" s="57"/>
      <c r="F19" s="57"/>
      <c r="G19" s="57"/>
      <c r="H19" s="57"/>
      <c r="I19" s="57"/>
      <c r="J19" s="57"/>
      <c r="K19" s="57"/>
      <c r="L19" s="57"/>
      <c r="M19" s="57"/>
      <c r="N19" s="58"/>
      <c r="O19" s="57"/>
      <c r="P19" s="57"/>
      <c r="Q19" s="57"/>
      <c r="R19" s="57"/>
      <c r="S19" s="57"/>
      <c r="T19" s="57"/>
      <c r="U19" s="63" t="s">
        <v>237</v>
      </c>
      <c r="V19" s="63"/>
      <c r="W19" s="63"/>
      <c r="X19" s="63"/>
      <c r="Y19" s="63"/>
      <c r="Z19" s="63"/>
      <c r="AA19" s="8">
        <f>SUM(AA12:AA18)</f>
        <v>0</v>
      </c>
    </row>
    <row r="20" spans="2:27" s="4" customFormat="1" ht="12.75" customHeight="1">
      <c r="B20" s="82"/>
      <c r="C20" s="83"/>
      <c r="D20" s="86"/>
      <c r="E20" s="83"/>
      <c r="F20" s="83"/>
      <c r="G20" s="83"/>
      <c r="H20" s="83"/>
      <c r="I20" s="83"/>
      <c r="J20" s="83"/>
      <c r="K20" s="83"/>
      <c r="L20" s="83"/>
      <c r="M20" s="83"/>
      <c r="N20" s="86"/>
      <c r="O20" s="83"/>
      <c r="P20" s="83"/>
      <c r="Q20" s="83"/>
      <c r="R20" s="83"/>
      <c r="S20" s="83"/>
      <c r="T20" s="83"/>
      <c r="U20" s="87"/>
      <c r="V20" s="83"/>
      <c r="W20" s="82"/>
      <c r="X20" s="83"/>
      <c r="Y20" s="86"/>
      <c r="Z20" s="83"/>
      <c r="AA20" s="5"/>
    </row>
    <row r="21" spans="2:27" s="4" customFormat="1" ht="12.75" customHeight="1">
      <c r="B21" s="82">
        <v>7</v>
      </c>
      <c r="C21" s="83"/>
      <c r="D21" s="86" t="s">
        <v>69</v>
      </c>
      <c r="E21" s="83"/>
      <c r="F21" s="83"/>
      <c r="G21" s="83"/>
      <c r="H21" s="83"/>
      <c r="I21" s="83"/>
      <c r="J21" s="83"/>
      <c r="K21" s="83"/>
      <c r="L21" s="83"/>
      <c r="M21" s="83"/>
      <c r="N21" s="86" t="s">
        <v>70</v>
      </c>
      <c r="O21" s="83"/>
      <c r="P21" s="83"/>
      <c r="Q21" s="83"/>
      <c r="R21" s="83"/>
      <c r="S21" s="83"/>
      <c r="T21" s="83"/>
      <c r="U21" s="87"/>
      <c r="V21" s="83"/>
      <c r="W21" s="82" t="s">
        <v>71</v>
      </c>
      <c r="X21" s="83"/>
      <c r="Y21" s="86" t="s">
        <v>53</v>
      </c>
      <c r="Z21" s="83"/>
      <c r="AA21" s="5">
        <f aca="true" t="shared" si="1" ref="AA21:AA45">U21*W21</f>
        <v>0</v>
      </c>
    </row>
    <row r="22" spans="2:27" s="4" customFormat="1" ht="12.75" customHeight="1">
      <c r="B22" s="65" t="s">
        <v>8</v>
      </c>
      <c r="C22" s="83"/>
      <c r="D22" s="65" t="s">
        <v>8</v>
      </c>
      <c r="E22" s="83"/>
      <c r="F22" s="83"/>
      <c r="G22" s="83"/>
      <c r="H22" s="83"/>
      <c r="I22" s="83"/>
      <c r="J22" s="83"/>
      <c r="K22" s="83"/>
      <c r="L22" s="83"/>
      <c r="M22" s="83"/>
      <c r="N22" s="66" t="s">
        <v>72</v>
      </c>
      <c r="O22" s="83"/>
      <c r="P22" s="83"/>
      <c r="Q22" s="83"/>
      <c r="R22" s="83"/>
      <c r="S22" s="83"/>
      <c r="T22" s="83"/>
      <c r="U22" s="65"/>
      <c r="V22" s="83"/>
      <c r="W22" s="65" t="s">
        <v>8</v>
      </c>
      <c r="X22" s="83"/>
      <c r="Y22" s="65" t="s">
        <v>8</v>
      </c>
      <c r="Z22" s="83"/>
      <c r="AA22" s="5"/>
    </row>
    <row r="23" spans="2:27" s="4" customFormat="1" ht="12.75" customHeight="1">
      <c r="B23" s="82">
        <v>8</v>
      </c>
      <c r="C23" s="83"/>
      <c r="D23" s="86" t="s">
        <v>73</v>
      </c>
      <c r="E23" s="83"/>
      <c r="F23" s="83"/>
      <c r="G23" s="83"/>
      <c r="H23" s="83"/>
      <c r="I23" s="83"/>
      <c r="J23" s="83"/>
      <c r="K23" s="83"/>
      <c r="L23" s="83"/>
      <c r="M23" s="83"/>
      <c r="N23" s="86" t="s">
        <v>74</v>
      </c>
      <c r="O23" s="83"/>
      <c r="P23" s="83"/>
      <c r="Q23" s="83"/>
      <c r="R23" s="83"/>
      <c r="S23" s="83"/>
      <c r="T23" s="83"/>
      <c r="U23" s="87"/>
      <c r="V23" s="83"/>
      <c r="W23" s="82" t="s">
        <v>75</v>
      </c>
      <c r="X23" s="83"/>
      <c r="Y23" s="86" t="s">
        <v>53</v>
      </c>
      <c r="Z23" s="83"/>
      <c r="AA23" s="5">
        <f t="shared" si="1"/>
        <v>0</v>
      </c>
    </row>
    <row r="24" spans="2:27" s="4" customFormat="1" ht="12.75" customHeight="1">
      <c r="B24" s="65" t="s">
        <v>8</v>
      </c>
      <c r="C24" s="83"/>
      <c r="D24" s="65" t="s">
        <v>8</v>
      </c>
      <c r="E24" s="83"/>
      <c r="F24" s="83"/>
      <c r="G24" s="83"/>
      <c r="H24" s="83"/>
      <c r="I24" s="83"/>
      <c r="J24" s="83"/>
      <c r="K24" s="83"/>
      <c r="L24" s="83"/>
      <c r="M24" s="83"/>
      <c r="N24" s="66" t="s">
        <v>76</v>
      </c>
      <c r="O24" s="83"/>
      <c r="P24" s="83"/>
      <c r="Q24" s="83"/>
      <c r="R24" s="83"/>
      <c r="S24" s="83"/>
      <c r="T24" s="83"/>
      <c r="U24" s="65"/>
      <c r="V24" s="83"/>
      <c r="W24" s="65" t="s">
        <v>8</v>
      </c>
      <c r="X24" s="83"/>
      <c r="Y24" s="65" t="s">
        <v>8</v>
      </c>
      <c r="Z24" s="83"/>
      <c r="AA24" s="5"/>
    </row>
    <row r="25" spans="2:27" s="4" customFormat="1" ht="12.75" customHeight="1">
      <c r="B25" s="82">
        <v>9</v>
      </c>
      <c r="C25" s="83"/>
      <c r="D25" s="86" t="s">
        <v>77</v>
      </c>
      <c r="E25" s="83"/>
      <c r="F25" s="83"/>
      <c r="G25" s="83"/>
      <c r="H25" s="83"/>
      <c r="I25" s="83"/>
      <c r="J25" s="83"/>
      <c r="K25" s="83"/>
      <c r="L25" s="83"/>
      <c r="M25" s="83"/>
      <c r="N25" s="86" t="s">
        <v>78</v>
      </c>
      <c r="O25" s="83"/>
      <c r="P25" s="83"/>
      <c r="Q25" s="83"/>
      <c r="R25" s="83"/>
      <c r="S25" s="83"/>
      <c r="T25" s="83"/>
      <c r="U25" s="87"/>
      <c r="V25" s="83"/>
      <c r="W25" s="82" t="s">
        <v>79</v>
      </c>
      <c r="X25" s="83"/>
      <c r="Y25" s="86" t="s">
        <v>53</v>
      </c>
      <c r="Z25" s="83"/>
      <c r="AA25" s="5">
        <f t="shared" si="1"/>
        <v>0</v>
      </c>
    </row>
    <row r="26" spans="2:27" s="4" customFormat="1" ht="12.75" customHeight="1">
      <c r="B26" s="65" t="s">
        <v>8</v>
      </c>
      <c r="C26" s="83"/>
      <c r="D26" s="65" t="s">
        <v>8</v>
      </c>
      <c r="E26" s="83"/>
      <c r="F26" s="83"/>
      <c r="G26" s="83"/>
      <c r="H26" s="83"/>
      <c r="I26" s="83"/>
      <c r="J26" s="83"/>
      <c r="K26" s="83"/>
      <c r="L26" s="83"/>
      <c r="M26" s="83"/>
      <c r="N26" s="66" t="s">
        <v>80</v>
      </c>
      <c r="O26" s="83"/>
      <c r="P26" s="83"/>
      <c r="Q26" s="83"/>
      <c r="R26" s="83"/>
      <c r="S26" s="83"/>
      <c r="T26" s="83"/>
      <c r="U26" s="65"/>
      <c r="V26" s="83"/>
      <c r="W26" s="65" t="s">
        <v>8</v>
      </c>
      <c r="X26" s="83"/>
      <c r="Y26" s="65" t="s">
        <v>8</v>
      </c>
      <c r="Z26" s="83"/>
      <c r="AA26" s="5"/>
    </row>
    <row r="27" spans="2:27" s="4" customFormat="1" ht="12.75" customHeight="1">
      <c r="B27" s="82">
        <v>10</v>
      </c>
      <c r="C27" s="83"/>
      <c r="D27" s="86" t="s">
        <v>81</v>
      </c>
      <c r="E27" s="83"/>
      <c r="F27" s="83"/>
      <c r="G27" s="83"/>
      <c r="H27" s="83"/>
      <c r="I27" s="83"/>
      <c r="J27" s="83"/>
      <c r="K27" s="83"/>
      <c r="L27" s="83"/>
      <c r="M27" s="83"/>
      <c r="N27" s="86" t="s">
        <v>82</v>
      </c>
      <c r="O27" s="83"/>
      <c r="P27" s="83"/>
      <c r="Q27" s="83"/>
      <c r="R27" s="83"/>
      <c r="S27" s="83"/>
      <c r="T27" s="83"/>
      <c r="U27" s="87"/>
      <c r="V27" s="83"/>
      <c r="W27" s="82" t="s">
        <v>83</v>
      </c>
      <c r="X27" s="83"/>
      <c r="Y27" s="86" t="s">
        <v>53</v>
      </c>
      <c r="Z27" s="83"/>
      <c r="AA27" s="5">
        <f t="shared" si="1"/>
        <v>0</v>
      </c>
    </row>
    <row r="28" spans="2:27" s="4" customFormat="1" ht="12.75" customHeight="1">
      <c r="B28" s="82">
        <v>11</v>
      </c>
      <c r="C28" s="83"/>
      <c r="D28" s="86" t="s">
        <v>84</v>
      </c>
      <c r="E28" s="83"/>
      <c r="F28" s="83"/>
      <c r="G28" s="83"/>
      <c r="H28" s="83"/>
      <c r="I28" s="83"/>
      <c r="J28" s="83"/>
      <c r="K28" s="83"/>
      <c r="L28" s="83"/>
      <c r="M28" s="83"/>
      <c r="N28" s="86" t="s">
        <v>85</v>
      </c>
      <c r="O28" s="83"/>
      <c r="P28" s="83"/>
      <c r="Q28" s="83"/>
      <c r="R28" s="83"/>
      <c r="S28" s="83"/>
      <c r="T28" s="83"/>
      <c r="U28" s="87"/>
      <c r="V28" s="83"/>
      <c r="W28" s="82" t="s">
        <v>52</v>
      </c>
      <c r="X28" s="83"/>
      <c r="Y28" s="86" t="s">
        <v>53</v>
      </c>
      <c r="Z28" s="83"/>
      <c r="AA28" s="5">
        <f t="shared" si="1"/>
        <v>0</v>
      </c>
    </row>
    <row r="29" spans="2:27" s="4" customFormat="1" ht="12.75" customHeight="1">
      <c r="B29" s="82">
        <v>12</v>
      </c>
      <c r="C29" s="83"/>
      <c r="D29" s="86" t="s">
        <v>86</v>
      </c>
      <c r="E29" s="83"/>
      <c r="F29" s="83"/>
      <c r="G29" s="83"/>
      <c r="H29" s="83"/>
      <c r="I29" s="83"/>
      <c r="J29" s="83"/>
      <c r="K29" s="83"/>
      <c r="L29" s="83"/>
      <c r="M29" s="83"/>
      <c r="N29" s="86" t="s">
        <v>87</v>
      </c>
      <c r="O29" s="83"/>
      <c r="P29" s="83"/>
      <c r="Q29" s="83"/>
      <c r="R29" s="83"/>
      <c r="S29" s="83"/>
      <c r="T29" s="83"/>
      <c r="U29" s="87"/>
      <c r="V29" s="83"/>
      <c r="W29" s="82" t="s">
        <v>83</v>
      </c>
      <c r="X29" s="83"/>
      <c r="Y29" s="86" t="s">
        <v>53</v>
      </c>
      <c r="Z29" s="83"/>
      <c r="AA29" s="5">
        <f t="shared" si="1"/>
        <v>0</v>
      </c>
    </row>
    <row r="30" spans="2:27" s="4" customFormat="1" ht="12.75" customHeight="1">
      <c r="B30" s="82">
        <v>13</v>
      </c>
      <c r="C30" s="83"/>
      <c r="D30" s="86" t="s">
        <v>88</v>
      </c>
      <c r="E30" s="83"/>
      <c r="F30" s="83"/>
      <c r="G30" s="83"/>
      <c r="H30" s="83"/>
      <c r="I30" s="83"/>
      <c r="J30" s="83"/>
      <c r="K30" s="83"/>
      <c r="L30" s="83"/>
      <c r="M30" s="83"/>
      <c r="N30" s="86" t="s">
        <v>89</v>
      </c>
      <c r="O30" s="83"/>
      <c r="P30" s="83"/>
      <c r="Q30" s="83"/>
      <c r="R30" s="83"/>
      <c r="S30" s="83"/>
      <c r="T30" s="83"/>
      <c r="U30" s="87"/>
      <c r="V30" s="83"/>
      <c r="W30" s="82" t="s">
        <v>52</v>
      </c>
      <c r="X30" s="83"/>
      <c r="Y30" s="86" t="s">
        <v>53</v>
      </c>
      <c r="Z30" s="83"/>
      <c r="AA30" s="5">
        <f t="shared" si="1"/>
        <v>0</v>
      </c>
    </row>
    <row r="31" spans="2:27" s="4" customFormat="1" ht="24" customHeight="1">
      <c r="B31" s="82">
        <v>14</v>
      </c>
      <c r="C31" s="83"/>
      <c r="D31" s="86" t="s">
        <v>90</v>
      </c>
      <c r="E31" s="83"/>
      <c r="F31" s="83"/>
      <c r="G31" s="83"/>
      <c r="H31" s="83"/>
      <c r="I31" s="83"/>
      <c r="J31" s="83"/>
      <c r="K31" s="83"/>
      <c r="L31" s="83"/>
      <c r="M31" s="83"/>
      <c r="N31" s="86" t="s">
        <v>91</v>
      </c>
      <c r="O31" s="83"/>
      <c r="P31" s="83"/>
      <c r="Q31" s="83"/>
      <c r="R31" s="83"/>
      <c r="S31" s="83"/>
      <c r="T31" s="83"/>
      <c r="U31" s="87"/>
      <c r="V31" s="83"/>
      <c r="W31" s="82" t="s">
        <v>52</v>
      </c>
      <c r="X31" s="83"/>
      <c r="Y31" s="86" t="s">
        <v>53</v>
      </c>
      <c r="Z31" s="83"/>
      <c r="AA31" s="5">
        <f t="shared" si="1"/>
        <v>0</v>
      </c>
    </row>
    <row r="32" spans="2:27" s="4" customFormat="1" ht="12.75" customHeight="1">
      <c r="B32" s="82">
        <v>15</v>
      </c>
      <c r="C32" s="83"/>
      <c r="D32" s="86" t="s">
        <v>67</v>
      </c>
      <c r="E32" s="83"/>
      <c r="F32" s="83"/>
      <c r="G32" s="83"/>
      <c r="H32" s="83"/>
      <c r="I32" s="83"/>
      <c r="J32" s="83"/>
      <c r="K32" s="83"/>
      <c r="L32" s="83"/>
      <c r="M32" s="83"/>
      <c r="N32" s="86" t="s">
        <v>92</v>
      </c>
      <c r="O32" s="83"/>
      <c r="P32" s="83"/>
      <c r="Q32" s="83"/>
      <c r="R32" s="83"/>
      <c r="S32" s="83"/>
      <c r="T32" s="83"/>
      <c r="U32" s="87"/>
      <c r="V32" s="83"/>
      <c r="W32" s="82" t="s">
        <v>83</v>
      </c>
      <c r="X32" s="83"/>
      <c r="Y32" s="86" t="s">
        <v>53</v>
      </c>
      <c r="Z32" s="83"/>
      <c r="AA32" s="5">
        <f t="shared" si="1"/>
        <v>0</v>
      </c>
    </row>
    <row r="33" spans="2:27" s="4" customFormat="1" ht="12.75" customHeight="1">
      <c r="B33" s="82">
        <v>16</v>
      </c>
      <c r="C33" s="83"/>
      <c r="D33" s="86" t="s">
        <v>93</v>
      </c>
      <c r="E33" s="83"/>
      <c r="F33" s="83"/>
      <c r="G33" s="83"/>
      <c r="H33" s="83"/>
      <c r="I33" s="83"/>
      <c r="J33" s="83"/>
      <c r="K33" s="83"/>
      <c r="L33" s="83"/>
      <c r="M33" s="83"/>
      <c r="N33" s="86" t="s">
        <v>94</v>
      </c>
      <c r="O33" s="83"/>
      <c r="P33" s="83"/>
      <c r="Q33" s="83"/>
      <c r="R33" s="83"/>
      <c r="S33" s="83"/>
      <c r="T33" s="83"/>
      <c r="U33" s="87"/>
      <c r="V33" s="83"/>
      <c r="W33" s="82" t="s">
        <v>83</v>
      </c>
      <c r="X33" s="83"/>
      <c r="Y33" s="86" t="s">
        <v>53</v>
      </c>
      <c r="Z33" s="83"/>
      <c r="AA33" s="5">
        <f t="shared" si="1"/>
        <v>0</v>
      </c>
    </row>
    <row r="34" spans="2:27" s="4" customFormat="1" ht="12.75" customHeight="1">
      <c r="B34" s="82">
        <v>17</v>
      </c>
      <c r="C34" s="83"/>
      <c r="D34" s="86" t="s">
        <v>95</v>
      </c>
      <c r="E34" s="83"/>
      <c r="F34" s="83"/>
      <c r="G34" s="83"/>
      <c r="H34" s="83"/>
      <c r="I34" s="83"/>
      <c r="J34" s="83"/>
      <c r="K34" s="83"/>
      <c r="L34" s="83"/>
      <c r="M34" s="83"/>
      <c r="N34" s="86" t="s">
        <v>96</v>
      </c>
      <c r="O34" s="83"/>
      <c r="P34" s="83"/>
      <c r="Q34" s="83"/>
      <c r="R34" s="83"/>
      <c r="S34" s="83"/>
      <c r="T34" s="83"/>
      <c r="U34" s="87"/>
      <c r="V34" s="83"/>
      <c r="W34" s="82" t="s">
        <v>83</v>
      </c>
      <c r="X34" s="83"/>
      <c r="Y34" s="86" t="s">
        <v>53</v>
      </c>
      <c r="Z34" s="83"/>
      <c r="AA34" s="5">
        <f t="shared" si="1"/>
        <v>0</v>
      </c>
    </row>
    <row r="35" spans="2:27" s="4" customFormat="1" ht="12.75" customHeight="1">
      <c r="B35" s="82">
        <v>18</v>
      </c>
      <c r="C35" s="83"/>
      <c r="D35" s="86" t="s">
        <v>97</v>
      </c>
      <c r="E35" s="83"/>
      <c r="F35" s="83"/>
      <c r="G35" s="83"/>
      <c r="H35" s="83"/>
      <c r="I35" s="83"/>
      <c r="J35" s="83"/>
      <c r="K35" s="83"/>
      <c r="L35" s="83"/>
      <c r="M35" s="83"/>
      <c r="N35" s="86" t="s">
        <v>98</v>
      </c>
      <c r="O35" s="83"/>
      <c r="P35" s="83"/>
      <c r="Q35" s="83"/>
      <c r="R35" s="83"/>
      <c r="S35" s="83"/>
      <c r="T35" s="83"/>
      <c r="U35" s="87"/>
      <c r="V35" s="83"/>
      <c r="W35" s="82" t="s">
        <v>99</v>
      </c>
      <c r="X35" s="83"/>
      <c r="Y35" s="86" t="s">
        <v>100</v>
      </c>
      <c r="Z35" s="83"/>
      <c r="AA35" s="5">
        <f t="shared" si="1"/>
        <v>0</v>
      </c>
    </row>
    <row r="36" spans="2:27" s="4" customFormat="1" ht="12.75" customHeight="1">
      <c r="B36" s="65" t="s">
        <v>8</v>
      </c>
      <c r="C36" s="83"/>
      <c r="D36" s="65" t="s">
        <v>8</v>
      </c>
      <c r="E36" s="83"/>
      <c r="F36" s="83"/>
      <c r="G36" s="83"/>
      <c r="H36" s="83"/>
      <c r="I36" s="83"/>
      <c r="J36" s="83"/>
      <c r="K36" s="83"/>
      <c r="L36" s="83"/>
      <c r="M36" s="83"/>
      <c r="N36" s="54" t="s">
        <v>101</v>
      </c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65" t="s">
        <v>8</v>
      </c>
      <c r="Z36" s="83"/>
      <c r="AA36" s="5"/>
    </row>
    <row r="37" spans="2:27" s="4" customFormat="1" ht="12.75" customHeight="1">
      <c r="B37" s="82">
        <v>19</v>
      </c>
      <c r="C37" s="83"/>
      <c r="D37" s="86" t="s">
        <v>102</v>
      </c>
      <c r="E37" s="83"/>
      <c r="F37" s="83"/>
      <c r="G37" s="83"/>
      <c r="H37" s="83"/>
      <c r="I37" s="83"/>
      <c r="J37" s="83"/>
      <c r="K37" s="83"/>
      <c r="L37" s="83"/>
      <c r="M37" s="83"/>
      <c r="N37" s="86" t="s">
        <v>103</v>
      </c>
      <c r="O37" s="83"/>
      <c r="P37" s="83"/>
      <c r="Q37" s="83"/>
      <c r="R37" s="83"/>
      <c r="S37" s="83"/>
      <c r="T37" s="83"/>
      <c r="U37" s="87"/>
      <c r="V37" s="83"/>
      <c r="W37" s="82" t="s">
        <v>104</v>
      </c>
      <c r="X37" s="83"/>
      <c r="Y37" s="86" t="s">
        <v>100</v>
      </c>
      <c r="Z37" s="83"/>
      <c r="AA37" s="5">
        <f t="shared" si="1"/>
        <v>0</v>
      </c>
    </row>
    <row r="38" spans="2:27" s="4" customFormat="1" ht="12.75" customHeight="1">
      <c r="B38" s="65" t="s">
        <v>8</v>
      </c>
      <c r="C38" s="83"/>
      <c r="D38" s="65" t="s">
        <v>8</v>
      </c>
      <c r="E38" s="83"/>
      <c r="F38" s="83"/>
      <c r="G38" s="83"/>
      <c r="H38" s="83"/>
      <c r="I38" s="83"/>
      <c r="J38" s="83"/>
      <c r="K38" s="83"/>
      <c r="L38" s="83"/>
      <c r="M38" s="83"/>
      <c r="N38" s="66" t="s">
        <v>105</v>
      </c>
      <c r="O38" s="83"/>
      <c r="P38" s="83"/>
      <c r="Q38" s="83"/>
      <c r="R38" s="83"/>
      <c r="S38" s="83"/>
      <c r="T38" s="83"/>
      <c r="U38" s="65"/>
      <c r="V38" s="83"/>
      <c r="W38" s="65" t="s">
        <v>8</v>
      </c>
      <c r="X38" s="83"/>
      <c r="Y38" s="65" t="s">
        <v>8</v>
      </c>
      <c r="Z38" s="83"/>
      <c r="AA38" s="5"/>
    </row>
    <row r="39" spans="2:27" s="4" customFormat="1" ht="12.75" customHeight="1">
      <c r="B39" s="82">
        <v>20</v>
      </c>
      <c r="C39" s="83"/>
      <c r="D39" s="86" t="s">
        <v>106</v>
      </c>
      <c r="E39" s="83"/>
      <c r="F39" s="83"/>
      <c r="G39" s="83"/>
      <c r="H39" s="83"/>
      <c r="I39" s="83"/>
      <c r="J39" s="83"/>
      <c r="K39" s="83"/>
      <c r="L39" s="83"/>
      <c r="M39" s="83"/>
      <c r="N39" s="86" t="s">
        <v>107</v>
      </c>
      <c r="O39" s="83"/>
      <c r="P39" s="83"/>
      <c r="Q39" s="83"/>
      <c r="R39" s="83"/>
      <c r="S39" s="83"/>
      <c r="T39" s="83"/>
      <c r="U39" s="87"/>
      <c r="V39" s="83"/>
      <c r="W39" s="82" t="s">
        <v>83</v>
      </c>
      <c r="X39" s="83"/>
      <c r="Y39" s="86" t="s">
        <v>53</v>
      </c>
      <c r="Z39" s="83"/>
      <c r="AA39" s="5">
        <f t="shared" si="1"/>
        <v>0</v>
      </c>
    </row>
    <row r="40" spans="2:27" s="4" customFormat="1" ht="12.75" customHeight="1">
      <c r="B40" s="82">
        <v>21</v>
      </c>
      <c r="C40" s="83"/>
      <c r="D40" s="86" t="s">
        <v>108</v>
      </c>
      <c r="E40" s="83"/>
      <c r="F40" s="83"/>
      <c r="G40" s="83"/>
      <c r="H40" s="83"/>
      <c r="I40" s="83"/>
      <c r="J40" s="83"/>
      <c r="K40" s="83"/>
      <c r="L40" s="83"/>
      <c r="M40" s="83"/>
      <c r="N40" s="86" t="s">
        <v>109</v>
      </c>
      <c r="O40" s="83"/>
      <c r="P40" s="83"/>
      <c r="Q40" s="83"/>
      <c r="R40" s="83"/>
      <c r="S40" s="83"/>
      <c r="T40" s="83"/>
      <c r="U40" s="87"/>
      <c r="V40" s="83"/>
      <c r="W40" s="82" t="s">
        <v>110</v>
      </c>
      <c r="X40" s="83"/>
      <c r="Y40" s="86" t="s">
        <v>53</v>
      </c>
      <c r="Z40" s="83"/>
      <c r="AA40" s="5">
        <f t="shared" si="1"/>
        <v>0</v>
      </c>
    </row>
    <row r="41" spans="2:27" s="4" customFormat="1" ht="24" customHeight="1">
      <c r="B41" s="82">
        <v>22</v>
      </c>
      <c r="C41" s="83"/>
      <c r="D41" s="86" t="s">
        <v>111</v>
      </c>
      <c r="E41" s="83"/>
      <c r="F41" s="83"/>
      <c r="G41" s="83"/>
      <c r="H41" s="83"/>
      <c r="I41" s="83"/>
      <c r="J41" s="83"/>
      <c r="K41" s="83"/>
      <c r="L41" s="83"/>
      <c r="M41" s="83"/>
      <c r="N41" s="86" t="s">
        <v>112</v>
      </c>
      <c r="O41" s="83"/>
      <c r="P41" s="83"/>
      <c r="Q41" s="83"/>
      <c r="R41" s="83"/>
      <c r="S41" s="83"/>
      <c r="T41" s="83"/>
      <c r="U41" s="87"/>
      <c r="V41" s="83"/>
      <c r="W41" s="82" t="s">
        <v>52</v>
      </c>
      <c r="X41" s="83"/>
      <c r="Y41" s="86" t="s">
        <v>53</v>
      </c>
      <c r="Z41" s="83"/>
      <c r="AA41" s="5">
        <f t="shared" si="1"/>
        <v>0</v>
      </c>
    </row>
    <row r="42" spans="2:27" s="4" customFormat="1" ht="12.75" customHeight="1">
      <c r="B42" s="82">
        <v>23</v>
      </c>
      <c r="C42" s="83"/>
      <c r="D42" s="86" t="s">
        <v>113</v>
      </c>
      <c r="E42" s="83"/>
      <c r="F42" s="83"/>
      <c r="G42" s="83"/>
      <c r="H42" s="83"/>
      <c r="I42" s="83"/>
      <c r="J42" s="83"/>
      <c r="K42" s="83"/>
      <c r="L42" s="83"/>
      <c r="M42" s="83"/>
      <c r="N42" s="86" t="s">
        <v>114</v>
      </c>
      <c r="O42" s="83"/>
      <c r="P42" s="83"/>
      <c r="Q42" s="83"/>
      <c r="R42" s="83"/>
      <c r="S42" s="83"/>
      <c r="T42" s="83"/>
      <c r="U42" s="87"/>
      <c r="V42" s="83"/>
      <c r="W42" s="82" t="s">
        <v>115</v>
      </c>
      <c r="X42" s="83"/>
      <c r="Y42" s="86" t="s">
        <v>100</v>
      </c>
      <c r="Z42" s="83"/>
      <c r="AA42" s="5">
        <f t="shared" si="1"/>
        <v>0</v>
      </c>
    </row>
    <row r="43" spans="2:27" s="4" customFormat="1" ht="12.75" customHeight="1">
      <c r="B43" s="65" t="s">
        <v>8</v>
      </c>
      <c r="C43" s="83"/>
      <c r="D43" s="65" t="s">
        <v>8</v>
      </c>
      <c r="E43" s="83"/>
      <c r="F43" s="83"/>
      <c r="G43" s="83"/>
      <c r="H43" s="83"/>
      <c r="I43" s="83"/>
      <c r="J43" s="83"/>
      <c r="K43" s="83"/>
      <c r="L43" s="83"/>
      <c r="M43" s="83"/>
      <c r="N43" s="66" t="s">
        <v>116</v>
      </c>
      <c r="O43" s="83"/>
      <c r="P43" s="83"/>
      <c r="Q43" s="83"/>
      <c r="R43" s="83"/>
      <c r="S43" s="83"/>
      <c r="T43" s="83"/>
      <c r="U43" s="65"/>
      <c r="V43" s="83"/>
      <c r="W43" s="65" t="s">
        <v>8</v>
      </c>
      <c r="X43" s="83"/>
      <c r="Y43" s="65" t="s">
        <v>8</v>
      </c>
      <c r="Z43" s="83"/>
      <c r="AA43" s="5"/>
    </row>
    <row r="44" spans="2:27" s="4" customFormat="1" ht="12.75" customHeight="1">
      <c r="B44" s="82">
        <v>24</v>
      </c>
      <c r="C44" s="83"/>
      <c r="D44" s="86" t="s">
        <v>117</v>
      </c>
      <c r="E44" s="83"/>
      <c r="F44" s="83"/>
      <c r="G44" s="83"/>
      <c r="H44" s="83"/>
      <c r="I44" s="83"/>
      <c r="J44" s="83"/>
      <c r="K44" s="83"/>
      <c r="L44" s="83"/>
      <c r="M44" s="83"/>
      <c r="N44" s="86" t="s">
        <v>118</v>
      </c>
      <c r="O44" s="83"/>
      <c r="P44" s="83"/>
      <c r="Q44" s="83"/>
      <c r="R44" s="83"/>
      <c r="S44" s="83"/>
      <c r="T44" s="83"/>
      <c r="U44" s="87"/>
      <c r="V44" s="83"/>
      <c r="W44" s="82" t="s">
        <v>119</v>
      </c>
      <c r="X44" s="83"/>
      <c r="Y44" s="86" t="s">
        <v>100</v>
      </c>
      <c r="Z44" s="83"/>
      <c r="AA44" s="5">
        <f t="shared" si="1"/>
        <v>0</v>
      </c>
    </row>
    <row r="45" spans="2:27" s="4" customFormat="1" ht="12.75" customHeight="1">
      <c r="B45" s="82">
        <v>25</v>
      </c>
      <c r="C45" s="83"/>
      <c r="D45" s="86" t="s">
        <v>120</v>
      </c>
      <c r="E45" s="83"/>
      <c r="F45" s="83"/>
      <c r="G45" s="83"/>
      <c r="H45" s="83"/>
      <c r="I45" s="83"/>
      <c r="J45" s="83"/>
      <c r="K45" s="83"/>
      <c r="L45" s="83"/>
      <c r="M45" s="83"/>
      <c r="N45" s="86" t="s">
        <v>121</v>
      </c>
      <c r="O45" s="83"/>
      <c r="P45" s="83"/>
      <c r="Q45" s="83"/>
      <c r="R45" s="83"/>
      <c r="S45" s="83"/>
      <c r="T45" s="83"/>
      <c r="U45" s="87"/>
      <c r="V45" s="83"/>
      <c r="W45" s="82" t="s">
        <v>122</v>
      </c>
      <c r="X45" s="83"/>
      <c r="Y45" s="86" t="s">
        <v>100</v>
      </c>
      <c r="Z45" s="83"/>
      <c r="AA45" s="5">
        <f t="shared" si="1"/>
        <v>0</v>
      </c>
    </row>
    <row r="46" spans="2:27" s="4" customFormat="1" ht="12.75" customHeight="1">
      <c r="B46" s="65" t="s">
        <v>8</v>
      </c>
      <c r="C46" s="83"/>
      <c r="D46" s="65" t="s">
        <v>8</v>
      </c>
      <c r="E46" s="83"/>
      <c r="F46" s="83"/>
      <c r="G46" s="83"/>
      <c r="H46" s="83"/>
      <c r="I46" s="83"/>
      <c r="J46" s="83"/>
      <c r="K46" s="83"/>
      <c r="L46" s="83"/>
      <c r="M46" s="83"/>
      <c r="N46" s="54" t="s">
        <v>123</v>
      </c>
      <c r="O46" s="54"/>
      <c r="P46" s="54"/>
      <c r="Q46" s="54"/>
      <c r="R46" s="54"/>
      <c r="S46" s="54"/>
      <c r="T46" s="54"/>
      <c r="U46" s="54" t="s">
        <v>8</v>
      </c>
      <c r="V46" s="54"/>
      <c r="W46" s="54" t="s">
        <v>8</v>
      </c>
      <c r="X46" s="54"/>
      <c r="Y46" s="65" t="s">
        <v>8</v>
      </c>
      <c r="Z46" s="83"/>
      <c r="AA46" s="5" t="s">
        <v>8</v>
      </c>
    </row>
    <row r="47" spans="2:27" s="4" customFormat="1" ht="12.75" customHeight="1">
      <c r="B47" s="56"/>
      <c r="C47" s="57"/>
      <c r="D47" s="58"/>
      <c r="E47" s="57"/>
      <c r="F47" s="57"/>
      <c r="G47" s="57"/>
      <c r="H47" s="57"/>
      <c r="I47" s="57"/>
      <c r="J47" s="57"/>
      <c r="K47" s="57"/>
      <c r="L47" s="57"/>
      <c r="M47" s="57"/>
      <c r="N47" s="58"/>
      <c r="O47" s="57"/>
      <c r="P47" s="57"/>
      <c r="Q47" s="57"/>
      <c r="R47" s="57"/>
      <c r="S47" s="57"/>
      <c r="T47" s="57"/>
      <c r="U47" s="63" t="s">
        <v>238</v>
      </c>
      <c r="V47" s="63"/>
      <c r="W47" s="63"/>
      <c r="X47" s="63"/>
      <c r="Y47" s="63"/>
      <c r="Z47" s="63"/>
      <c r="AA47" s="8">
        <f>SUM(AA21:AA46)</f>
        <v>0</v>
      </c>
    </row>
    <row r="48" spans="2:27" s="4" customFormat="1" ht="12.75" customHeight="1">
      <c r="B48" s="82"/>
      <c r="C48" s="83"/>
      <c r="D48" s="86"/>
      <c r="E48" s="83"/>
      <c r="F48" s="83"/>
      <c r="G48" s="83"/>
      <c r="H48" s="83"/>
      <c r="I48" s="83"/>
      <c r="J48" s="83"/>
      <c r="K48" s="83"/>
      <c r="L48" s="83"/>
      <c r="M48" s="83"/>
      <c r="N48" s="86"/>
      <c r="O48" s="83"/>
      <c r="P48" s="83"/>
      <c r="Q48" s="83"/>
      <c r="R48" s="83"/>
      <c r="S48" s="83"/>
      <c r="T48" s="83"/>
      <c r="U48" s="87"/>
      <c r="V48" s="83"/>
      <c r="W48" s="82"/>
      <c r="X48" s="83"/>
      <c r="Y48" s="86"/>
      <c r="Z48" s="83"/>
      <c r="AA48" s="5"/>
    </row>
    <row r="49" spans="2:27" s="4" customFormat="1" ht="12.75" customHeight="1">
      <c r="B49" s="82"/>
      <c r="C49" s="83"/>
      <c r="D49" s="86"/>
      <c r="E49" s="83"/>
      <c r="F49" s="83"/>
      <c r="G49" s="83"/>
      <c r="H49" s="83"/>
      <c r="I49" s="83"/>
      <c r="J49" s="83"/>
      <c r="K49" s="83"/>
      <c r="L49" s="83"/>
      <c r="M49" s="83"/>
      <c r="N49" s="86"/>
      <c r="O49" s="83"/>
      <c r="P49" s="83"/>
      <c r="Q49" s="83"/>
      <c r="R49" s="83"/>
      <c r="S49" s="83"/>
      <c r="T49" s="83"/>
      <c r="U49" s="87"/>
      <c r="V49" s="83"/>
      <c r="W49" s="82"/>
      <c r="X49" s="83"/>
      <c r="Y49" s="86"/>
      <c r="Z49" s="83"/>
      <c r="AA49" s="5"/>
    </row>
    <row r="50" spans="2:27" s="4" customFormat="1" ht="12.75" customHeight="1">
      <c r="B50" s="82"/>
      <c r="C50" s="83"/>
      <c r="D50" s="86"/>
      <c r="E50" s="83"/>
      <c r="F50" s="83"/>
      <c r="G50" s="83"/>
      <c r="H50" s="83"/>
      <c r="I50" s="83"/>
      <c r="J50" s="83"/>
      <c r="K50" s="83"/>
      <c r="L50" s="83"/>
      <c r="M50" s="83"/>
      <c r="N50" s="86"/>
      <c r="O50" s="83"/>
      <c r="P50" s="83"/>
      <c r="Q50" s="83"/>
      <c r="R50" s="83"/>
      <c r="S50" s="83"/>
      <c r="T50" s="83"/>
      <c r="U50" s="87"/>
      <c r="V50" s="83"/>
      <c r="W50" s="82"/>
      <c r="X50" s="83"/>
      <c r="Y50" s="86"/>
      <c r="Z50" s="83"/>
      <c r="AA50" s="5"/>
    </row>
    <row r="51" ht="2.25" customHeight="1"/>
    <row r="52" spans="2:27" ht="16.5" customHeight="1">
      <c r="B52" s="88" t="s">
        <v>124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</row>
    <row r="53" ht="2.25" customHeight="1"/>
    <row r="54" spans="2:27" ht="15">
      <c r="B54" s="61" t="s">
        <v>44</v>
      </c>
      <c r="C54" s="91"/>
      <c r="D54" s="90" t="s">
        <v>45</v>
      </c>
      <c r="E54" s="91"/>
      <c r="F54" s="91"/>
      <c r="G54" s="91"/>
      <c r="H54" s="91"/>
      <c r="I54" s="91"/>
      <c r="J54" s="91"/>
      <c r="K54" s="91"/>
      <c r="L54" s="91"/>
      <c r="M54" s="91"/>
      <c r="N54" s="90" t="s">
        <v>21</v>
      </c>
      <c r="O54" s="91"/>
      <c r="P54" s="91"/>
      <c r="Q54" s="91"/>
      <c r="R54" s="91"/>
      <c r="S54" s="91"/>
      <c r="T54" s="91"/>
      <c r="U54" s="61" t="s">
        <v>46</v>
      </c>
      <c r="V54" s="91"/>
      <c r="W54" s="61" t="s">
        <v>47</v>
      </c>
      <c r="X54" s="91"/>
      <c r="Y54" s="90" t="s">
        <v>48</v>
      </c>
      <c r="Z54" s="91"/>
      <c r="AA54" s="2" t="s">
        <v>49</v>
      </c>
    </row>
    <row r="55" spans="2:27" s="4" customFormat="1" ht="12.75" customHeight="1">
      <c r="B55" s="82">
        <v>1</v>
      </c>
      <c r="C55" s="83"/>
      <c r="D55" s="86" t="s">
        <v>125</v>
      </c>
      <c r="E55" s="83"/>
      <c r="F55" s="83"/>
      <c r="G55" s="83"/>
      <c r="H55" s="83"/>
      <c r="I55" s="83"/>
      <c r="J55" s="83"/>
      <c r="K55" s="83"/>
      <c r="L55" s="83"/>
      <c r="M55" s="83"/>
      <c r="N55" s="86" t="s">
        <v>126</v>
      </c>
      <c r="O55" s="83"/>
      <c r="P55" s="83"/>
      <c r="Q55" s="83"/>
      <c r="R55" s="83"/>
      <c r="S55" s="83"/>
      <c r="T55" s="83"/>
      <c r="U55" s="87"/>
      <c r="V55" s="83"/>
      <c r="W55" s="82" t="s">
        <v>127</v>
      </c>
      <c r="X55" s="83"/>
      <c r="Y55" s="86" t="s">
        <v>66</v>
      </c>
      <c r="Z55" s="83"/>
      <c r="AA55" s="5">
        <f aca="true" t="shared" si="2" ref="AA55:AA84">U55*W55</f>
        <v>0</v>
      </c>
    </row>
    <row r="56" spans="2:27" s="4" customFormat="1" ht="12.75" customHeight="1">
      <c r="B56" s="82">
        <v>2</v>
      </c>
      <c r="C56" s="83"/>
      <c r="D56" s="86" t="s">
        <v>128</v>
      </c>
      <c r="E56" s="83"/>
      <c r="F56" s="83"/>
      <c r="G56" s="83"/>
      <c r="H56" s="83"/>
      <c r="I56" s="83"/>
      <c r="J56" s="83"/>
      <c r="K56" s="83"/>
      <c r="L56" s="83"/>
      <c r="M56" s="83"/>
      <c r="N56" s="86" t="s">
        <v>129</v>
      </c>
      <c r="O56" s="83"/>
      <c r="P56" s="83"/>
      <c r="Q56" s="83"/>
      <c r="R56" s="83"/>
      <c r="S56" s="83"/>
      <c r="T56" s="83"/>
      <c r="U56" s="87"/>
      <c r="V56" s="83"/>
      <c r="W56" s="82" t="s">
        <v>130</v>
      </c>
      <c r="X56" s="83"/>
      <c r="Y56" s="86" t="s">
        <v>131</v>
      </c>
      <c r="Z56" s="83"/>
      <c r="AA56" s="5">
        <f t="shared" si="2"/>
        <v>0</v>
      </c>
    </row>
    <row r="57" spans="2:27" s="4" customFormat="1" ht="12.75" customHeight="1">
      <c r="B57" s="65" t="s">
        <v>8</v>
      </c>
      <c r="C57" s="83"/>
      <c r="D57" s="65" t="s">
        <v>8</v>
      </c>
      <c r="E57" s="83"/>
      <c r="F57" s="83"/>
      <c r="G57" s="83"/>
      <c r="H57" s="83"/>
      <c r="I57" s="83"/>
      <c r="J57" s="83"/>
      <c r="K57" s="83"/>
      <c r="L57" s="83"/>
      <c r="M57" s="83"/>
      <c r="N57" s="66" t="s">
        <v>132</v>
      </c>
      <c r="O57" s="83"/>
      <c r="P57" s="83"/>
      <c r="Q57" s="83"/>
      <c r="R57" s="83"/>
      <c r="S57" s="83"/>
      <c r="T57" s="83"/>
      <c r="U57" s="65"/>
      <c r="V57" s="83"/>
      <c r="W57" s="65" t="s">
        <v>8</v>
      </c>
      <c r="X57" s="83"/>
      <c r="Y57" s="65" t="s">
        <v>8</v>
      </c>
      <c r="Z57" s="83"/>
      <c r="AA57" s="5"/>
    </row>
    <row r="58" spans="2:27" s="4" customFormat="1" ht="24" customHeight="1">
      <c r="B58" s="82">
        <v>3</v>
      </c>
      <c r="C58" s="83"/>
      <c r="D58" s="86" t="s">
        <v>133</v>
      </c>
      <c r="E58" s="83"/>
      <c r="F58" s="83"/>
      <c r="G58" s="83"/>
      <c r="H58" s="83"/>
      <c r="I58" s="83"/>
      <c r="J58" s="83"/>
      <c r="K58" s="83"/>
      <c r="L58" s="83"/>
      <c r="M58" s="83"/>
      <c r="N58" s="86" t="s">
        <v>134</v>
      </c>
      <c r="O58" s="83"/>
      <c r="P58" s="83"/>
      <c r="Q58" s="83"/>
      <c r="R58" s="83"/>
      <c r="S58" s="83"/>
      <c r="T58" s="83"/>
      <c r="U58" s="87"/>
      <c r="V58" s="83"/>
      <c r="W58" s="82" t="s">
        <v>83</v>
      </c>
      <c r="X58" s="83"/>
      <c r="Y58" s="86" t="s">
        <v>53</v>
      </c>
      <c r="Z58" s="83"/>
      <c r="AA58" s="5">
        <f t="shared" si="2"/>
        <v>0</v>
      </c>
    </row>
    <row r="59" spans="2:27" s="4" customFormat="1" ht="12.75" customHeight="1">
      <c r="B59" s="82">
        <v>4</v>
      </c>
      <c r="C59" s="83"/>
      <c r="D59" s="86" t="s">
        <v>135</v>
      </c>
      <c r="E59" s="83"/>
      <c r="F59" s="83"/>
      <c r="G59" s="83"/>
      <c r="H59" s="83"/>
      <c r="I59" s="83"/>
      <c r="J59" s="83"/>
      <c r="K59" s="83"/>
      <c r="L59" s="83"/>
      <c r="M59" s="83"/>
      <c r="N59" s="86" t="s">
        <v>136</v>
      </c>
      <c r="O59" s="83"/>
      <c r="P59" s="83"/>
      <c r="Q59" s="83"/>
      <c r="R59" s="83"/>
      <c r="S59" s="83"/>
      <c r="T59" s="83"/>
      <c r="U59" s="87"/>
      <c r="V59" s="83"/>
      <c r="W59" s="82" t="s">
        <v>137</v>
      </c>
      <c r="X59" s="83"/>
      <c r="Y59" s="86" t="s">
        <v>138</v>
      </c>
      <c r="Z59" s="83"/>
      <c r="AA59" s="5">
        <f t="shared" si="2"/>
        <v>0</v>
      </c>
    </row>
    <row r="60" spans="2:27" s="4" customFormat="1" ht="12.75" customHeight="1">
      <c r="B60" s="65" t="s">
        <v>8</v>
      </c>
      <c r="C60" s="83"/>
      <c r="D60" s="65" t="s">
        <v>8</v>
      </c>
      <c r="E60" s="83"/>
      <c r="F60" s="83"/>
      <c r="G60" s="83"/>
      <c r="H60" s="83"/>
      <c r="I60" s="83"/>
      <c r="J60" s="83"/>
      <c r="K60" s="83"/>
      <c r="L60" s="83"/>
      <c r="M60" s="83"/>
      <c r="N60" s="66" t="s">
        <v>139</v>
      </c>
      <c r="O60" s="83"/>
      <c r="P60" s="83"/>
      <c r="Q60" s="83"/>
      <c r="R60" s="83"/>
      <c r="S60" s="83"/>
      <c r="T60" s="83"/>
      <c r="U60" s="65"/>
      <c r="V60" s="83"/>
      <c r="W60" s="65" t="s">
        <v>8</v>
      </c>
      <c r="X60" s="83"/>
      <c r="Y60" s="65" t="s">
        <v>8</v>
      </c>
      <c r="Z60" s="83"/>
      <c r="AA60" s="5"/>
    </row>
    <row r="61" spans="2:27" s="4" customFormat="1" ht="24" customHeight="1">
      <c r="B61" s="82">
        <v>5</v>
      </c>
      <c r="C61" s="83"/>
      <c r="D61" s="86" t="s">
        <v>140</v>
      </c>
      <c r="E61" s="83"/>
      <c r="F61" s="83"/>
      <c r="G61" s="83"/>
      <c r="H61" s="83"/>
      <c r="I61" s="83"/>
      <c r="J61" s="83"/>
      <c r="K61" s="83"/>
      <c r="L61" s="83"/>
      <c r="M61" s="83"/>
      <c r="N61" s="86" t="s">
        <v>141</v>
      </c>
      <c r="O61" s="83"/>
      <c r="P61" s="83"/>
      <c r="Q61" s="83"/>
      <c r="R61" s="83"/>
      <c r="S61" s="83"/>
      <c r="T61" s="83"/>
      <c r="U61" s="87"/>
      <c r="V61" s="83"/>
      <c r="W61" s="82" t="s">
        <v>56</v>
      </c>
      <c r="X61" s="83"/>
      <c r="Y61" s="86" t="s">
        <v>138</v>
      </c>
      <c r="Z61" s="83"/>
      <c r="AA61" s="5">
        <f t="shared" si="2"/>
        <v>0</v>
      </c>
    </row>
    <row r="62" spans="2:27" s="4" customFormat="1" ht="12.75" customHeight="1">
      <c r="B62" s="65" t="s">
        <v>8</v>
      </c>
      <c r="C62" s="83"/>
      <c r="D62" s="65" t="s">
        <v>8</v>
      </c>
      <c r="E62" s="83"/>
      <c r="F62" s="83"/>
      <c r="G62" s="83"/>
      <c r="H62" s="83"/>
      <c r="I62" s="83"/>
      <c r="J62" s="83"/>
      <c r="K62" s="83"/>
      <c r="L62" s="83"/>
      <c r="M62" s="83"/>
      <c r="N62" s="66" t="s">
        <v>142</v>
      </c>
      <c r="O62" s="83"/>
      <c r="P62" s="83"/>
      <c r="Q62" s="83"/>
      <c r="R62" s="83"/>
      <c r="S62" s="83"/>
      <c r="T62" s="83"/>
      <c r="U62" s="65"/>
      <c r="V62" s="83"/>
      <c r="W62" s="65" t="s">
        <v>8</v>
      </c>
      <c r="X62" s="83"/>
      <c r="Y62" s="65" t="s">
        <v>8</v>
      </c>
      <c r="Z62" s="83"/>
      <c r="AA62" s="5"/>
    </row>
    <row r="63" spans="2:27" s="4" customFormat="1" ht="12.75" customHeight="1">
      <c r="B63" s="82">
        <v>6</v>
      </c>
      <c r="C63" s="83"/>
      <c r="D63" s="86" t="s">
        <v>143</v>
      </c>
      <c r="E63" s="83"/>
      <c r="F63" s="83"/>
      <c r="G63" s="83"/>
      <c r="H63" s="83"/>
      <c r="I63" s="83"/>
      <c r="J63" s="83"/>
      <c r="K63" s="83"/>
      <c r="L63" s="83"/>
      <c r="M63" s="83"/>
      <c r="N63" s="86" t="s">
        <v>144</v>
      </c>
      <c r="O63" s="83"/>
      <c r="P63" s="83"/>
      <c r="Q63" s="83"/>
      <c r="R63" s="83"/>
      <c r="S63" s="83"/>
      <c r="T63" s="83"/>
      <c r="U63" s="87"/>
      <c r="V63" s="83"/>
      <c r="W63" s="82" t="s">
        <v>83</v>
      </c>
      <c r="X63" s="83"/>
      <c r="Y63" s="86" t="s">
        <v>53</v>
      </c>
      <c r="Z63" s="83"/>
      <c r="AA63" s="5">
        <f t="shared" si="2"/>
        <v>0</v>
      </c>
    </row>
    <row r="64" spans="2:27" s="4" customFormat="1" ht="12.75" customHeight="1">
      <c r="B64" s="82">
        <v>7</v>
      </c>
      <c r="C64" s="83"/>
      <c r="D64" s="86" t="s">
        <v>145</v>
      </c>
      <c r="E64" s="83"/>
      <c r="F64" s="83"/>
      <c r="G64" s="83"/>
      <c r="H64" s="83"/>
      <c r="I64" s="83"/>
      <c r="J64" s="83"/>
      <c r="K64" s="83"/>
      <c r="L64" s="83"/>
      <c r="M64" s="83"/>
      <c r="N64" s="86" t="s">
        <v>146</v>
      </c>
      <c r="O64" s="83"/>
      <c r="P64" s="83"/>
      <c r="Q64" s="83"/>
      <c r="R64" s="83"/>
      <c r="S64" s="83"/>
      <c r="T64" s="83"/>
      <c r="U64" s="87"/>
      <c r="V64" s="83"/>
      <c r="W64" s="82" t="s">
        <v>147</v>
      </c>
      <c r="X64" s="83"/>
      <c r="Y64" s="86" t="s">
        <v>100</v>
      </c>
      <c r="Z64" s="83"/>
      <c r="AA64" s="5">
        <f t="shared" si="2"/>
        <v>0</v>
      </c>
    </row>
    <row r="65" spans="2:27" s="4" customFormat="1" ht="12.75" customHeight="1">
      <c r="B65" s="65" t="s">
        <v>8</v>
      </c>
      <c r="C65" s="83"/>
      <c r="D65" s="65" t="s">
        <v>8</v>
      </c>
      <c r="E65" s="83"/>
      <c r="F65" s="83"/>
      <c r="G65" s="83"/>
      <c r="H65" s="83"/>
      <c r="I65" s="83"/>
      <c r="J65" s="83"/>
      <c r="K65" s="83"/>
      <c r="L65" s="83"/>
      <c r="M65" s="83"/>
      <c r="N65" s="66" t="s">
        <v>148</v>
      </c>
      <c r="O65" s="83"/>
      <c r="P65" s="83"/>
      <c r="Q65" s="83"/>
      <c r="R65" s="83"/>
      <c r="S65" s="83"/>
      <c r="T65" s="83"/>
      <c r="U65" s="65"/>
      <c r="V65" s="83"/>
      <c r="W65" s="65" t="s">
        <v>8</v>
      </c>
      <c r="X65" s="83"/>
      <c r="Y65" s="65" t="s">
        <v>8</v>
      </c>
      <c r="Z65" s="83"/>
      <c r="AA65" s="5"/>
    </row>
    <row r="66" spans="2:27" s="4" customFormat="1" ht="12.75" customHeight="1">
      <c r="B66" s="82">
        <v>8</v>
      </c>
      <c r="C66" s="83"/>
      <c r="D66" s="86" t="s">
        <v>149</v>
      </c>
      <c r="E66" s="83"/>
      <c r="F66" s="83"/>
      <c r="G66" s="83"/>
      <c r="H66" s="83"/>
      <c r="I66" s="83"/>
      <c r="J66" s="83"/>
      <c r="K66" s="83"/>
      <c r="L66" s="83"/>
      <c r="M66" s="83"/>
      <c r="N66" s="86" t="s">
        <v>150</v>
      </c>
      <c r="O66" s="83"/>
      <c r="P66" s="83"/>
      <c r="Q66" s="83"/>
      <c r="R66" s="83"/>
      <c r="S66" s="83"/>
      <c r="T66" s="83"/>
      <c r="U66" s="87"/>
      <c r="V66" s="83"/>
      <c r="W66" s="82" t="s">
        <v>151</v>
      </c>
      <c r="X66" s="83"/>
      <c r="Y66" s="86" t="s">
        <v>100</v>
      </c>
      <c r="Z66" s="83"/>
      <c r="AA66" s="5">
        <f t="shared" si="2"/>
        <v>0</v>
      </c>
    </row>
    <row r="67" spans="2:27" s="4" customFormat="1" ht="12.75" customHeight="1">
      <c r="B67" s="65" t="s">
        <v>8</v>
      </c>
      <c r="C67" s="83"/>
      <c r="D67" s="65" t="s">
        <v>8</v>
      </c>
      <c r="E67" s="83"/>
      <c r="F67" s="83"/>
      <c r="G67" s="83"/>
      <c r="H67" s="83"/>
      <c r="I67" s="83"/>
      <c r="J67" s="83"/>
      <c r="K67" s="83"/>
      <c r="L67" s="83"/>
      <c r="M67" s="83"/>
      <c r="N67" s="66" t="s">
        <v>152</v>
      </c>
      <c r="O67" s="83"/>
      <c r="P67" s="83"/>
      <c r="Q67" s="83"/>
      <c r="R67" s="83"/>
      <c r="S67" s="83"/>
      <c r="T67" s="83"/>
      <c r="U67" s="65"/>
      <c r="V67" s="83"/>
      <c r="W67" s="65" t="s">
        <v>8</v>
      </c>
      <c r="X67" s="83"/>
      <c r="Y67" s="65" t="s">
        <v>8</v>
      </c>
      <c r="Z67" s="83"/>
      <c r="AA67" s="5"/>
    </row>
    <row r="68" spans="2:27" s="4" customFormat="1" ht="12.75" customHeight="1">
      <c r="B68" s="82">
        <v>9</v>
      </c>
      <c r="C68" s="83"/>
      <c r="D68" s="86" t="s">
        <v>153</v>
      </c>
      <c r="E68" s="83"/>
      <c r="F68" s="83"/>
      <c r="G68" s="83"/>
      <c r="H68" s="83"/>
      <c r="I68" s="83"/>
      <c r="J68" s="83"/>
      <c r="K68" s="83"/>
      <c r="L68" s="83"/>
      <c r="M68" s="83"/>
      <c r="N68" s="86" t="s">
        <v>154</v>
      </c>
      <c r="O68" s="83"/>
      <c r="P68" s="83"/>
      <c r="Q68" s="83"/>
      <c r="R68" s="83"/>
      <c r="S68" s="83"/>
      <c r="T68" s="83"/>
      <c r="U68" s="87"/>
      <c r="V68" s="83"/>
      <c r="W68" s="82" t="s">
        <v>137</v>
      </c>
      <c r="X68" s="83"/>
      <c r="Y68" s="86" t="s">
        <v>138</v>
      </c>
      <c r="Z68" s="83"/>
      <c r="AA68" s="5">
        <f t="shared" si="2"/>
        <v>0</v>
      </c>
    </row>
    <row r="69" spans="2:27" s="4" customFormat="1" ht="12.75" customHeight="1">
      <c r="B69" s="65" t="s">
        <v>8</v>
      </c>
      <c r="C69" s="83"/>
      <c r="D69" s="65" t="s">
        <v>8</v>
      </c>
      <c r="E69" s="83"/>
      <c r="F69" s="83"/>
      <c r="G69" s="83"/>
      <c r="H69" s="83"/>
      <c r="I69" s="83"/>
      <c r="J69" s="83"/>
      <c r="K69" s="83"/>
      <c r="L69" s="83"/>
      <c r="M69" s="83"/>
      <c r="N69" s="66" t="s">
        <v>139</v>
      </c>
      <c r="O69" s="83"/>
      <c r="P69" s="83"/>
      <c r="Q69" s="83"/>
      <c r="R69" s="83"/>
      <c r="S69" s="83"/>
      <c r="T69" s="83"/>
      <c r="U69" s="65"/>
      <c r="V69" s="83"/>
      <c r="W69" s="65" t="s">
        <v>8</v>
      </c>
      <c r="X69" s="83"/>
      <c r="Y69" s="65" t="s">
        <v>8</v>
      </c>
      <c r="Z69" s="83"/>
      <c r="AA69" s="5"/>
    </row>
    <row r="70" spans="2:27" s="4" customFormat="1" ht="12.75" customHeight="1">
      <c r="B70" s="82">
        <v>10</v>
      </c>
      <c r="C70" s="83"/>
      <c r="D70" s="86" t="s">
        <v>155</v>
      </c>
      <c r="E70" s="83"/>
      <c r="F70" s="83"/>
      <c r="G70" s="83"/>
      <c r="H70" s="83"/>
      <c r="I70" s="83"/>
      <c r="J70" s="83"/>
      <c r="K70" s="83"/>
      <c r="L70" s="83"/>
      <c r="M70" s="83"/>
      <c r="N70" s="86" t="s">
        <v>156</v>
      </c>
      <c r="O70" s="83"/>
      <c r="P70" s="83"/>
      <c r="Q70" s="83"/>
      <c r="R70" s="83"/>
      <c r="S70" s="83"/>
      <c r="T70" s="83"/>
      <c r="U70" s="87"/>
      <c r="V70" s="83"/>
      <c r="W70" s="82" t="s">
        <v>157</v>
      </c>
      <c r="X70" s="83"/>
      <c r="Y70" s="86" t="s">
        <v>100</v>
      </c>
      <c r="Z70" s="83"/>
      <c r="AA70" s="5">
        <f t="shared" si="2"/>
        <v>0</v>
      </c>
    </row>
    <row r="71" spans="2:27" s="4" customFormat="1" ht="12.75" customHeight="1">
      <c r="B71" s="65" t="s">
        <v>8</v>
      </c>
      <c r="C71" s="83"/>
      <c r="D71" s="65" t="s">
        <v>8</v>
      </c>
      <c r="E71" s="83"/>
      <c r="F71" s="83"/>
      <c r="G71" s="83"/>
      <c r="H71" s="83"/>
      <c r="I71" s="83"/>
      <c r="J71" s="83"/>
      <c r="K71" s="83"/>
      <c r="L71" s="83"/>
      <c r="M71" s="83"/>
      <c r="N71" s="66" t="s">
        <v>158</v>
      </c>
      <c r="O71" s="83"/>
      <c r="P71" s="83"/>
      <c r="Q71" s="83"/>
      <c r="R71" s="83"/>
      <c r="S71" s="83"/>
      <c r="T71" s="83"/>
      <c r="U71" s="65"/>
      <c r="V71" s="83"/>
      <c r="W71" s="65" t="s">
        <v>8</v>
      </c>
      <c r="X71" s="83"/>
      <c r="Y71" s="65" t="s">
        <v>8</v>
      </c>
      <c r="Z71" s="83"/>
      <c r="AA71" s="5"/>
    </row>
    <row r="72" spans="2:27" s="4" customFormat="1" ht="12.75" customHeight="1">
      <c r="B72" s="82">
        <v>11</v>
      </c>
      <c r="C72" s="83"/>
      <c r="D72" s="86" t="s">
        <v>159</v>
      </c>
      <c r="E72" s="83"/>
      <c r="F72" s="83"/>
      <c r="G72" s="83"/>
      <c r="H72" s="83"/>
      <c r="I72" s="83"/>
      <c r="J72" s="83"/>
      <c r="K72" s="83"/>
      <c r="L72" s="83"/>
      <c r="M72" s="83"/>
      <c r="N72" s="86" t="s">
        <v>160</v>
      </c>
      <c r="O72" s="83"/>
      <c r="P72" s="83"/>
      <c r="Q72" s="83"/>
      <c r="R72" s="83"/>
      <c r="S72" s="83"/>
      <c r="T72" s="83"/>
      <c r="U72" s="87"/>
      <c r="V72" s="83"/>
      <c r="W72" s="64">
        <v>750</v>
      </c>
      <c r="X72" s="55"/>
      <c r="Y72" s="86" t="s">
        <v>100</v>
      </c>
      <c r="Z72" s="83"/>
      <c r="AA72" s="5">
        <f t="shared" si="2"/>
        <v>0</v>
      </c>
    </row>
    <row r="73" spans="2:27" s="4" customFormat="1" ht="12.75" customHeight="1">
      <c r="B73" s="65" t="s">
        <v>8</v>
      </c>
      <c r="C73" s="83"/>
      <c r="D73" s="65" t="s">
        <v>8</v>
      </c>
      <c r="E73" s="83"/>
      <c r="F73" s="83"/>
      <c r="G73" s="83"/>
      <c r="H73" s="83"/>
      <c r="I73" s="83"/>
      <c r="J73" s="83"/>
      <c r="K73" s="83"/>
      <c r="L73" s="83"/>
      <c r="M73" s="83"/>
      <c r="N73" s="54" t="s">
        <v>101</v>
      </c>
      <c r="O73" s="54"/>
      <c r="P73" s="54"/>
      <c r="Q73" s="54"/>
      <c r="R73" s="54"/>
      <c r="S73" s="54"/>
      <c r="T73" s="54"/>
      <c r="U73" s="54" t="s">
        <v>8</v>
      </c>
      <c r="V73" s="54"/>
      <c r="W73" s="54" t="s">
        <v>8</v>
      </c>
      <c r="X73" s="54"/>
      <c r="Y73" s="65" t="s">
        <v>8</v>
      </c>
      <c r="Z73" s="83"/>
      <c r="AA73" s="5"/>
    </row>
    <row r="74" spans="2:27" s="4" customFormat="1" ht="12.75" customHeight="1">
      <c r="B74" s="82">
        <v>12</v>
      </c>
      <c r="C74" s="83"/>
      <c r="D74" s="86" t="s">
        <v>161</v>
      </c>
      <c r="E74" s="83"/>
      <c r="F74" s="83"/>
      <c r="G74" s="83"/>
      <c r="H74" s="83"/>
      <c r="I74" s="83"/>
      <c r="J74" s="83"/>
      <c r="K74" s="83"/>
      <c r="L74" s="83"/>
      <c r="M74" s="83"/>
      <c r="N74" s="86" t="s">
        <v>162</v>
      </c>
      <c r="O74" s="83"/>
      <c r="P74" s="83"/>
      <c r="Q74" s="83"/>
      <c r="R74" s="83"/>
      <c r="S74" s="83"/>
      <c r="T74" s="83"/>
      <c r="U74" s="87"/>
      <c r="V74" s="83"/>
      <c r="W74" s="82" t="s">
        <v>163</v>
      </c>
      <c r="X74" s="83"/>
      <c r="Y74" s="86" t="s">
        <v>100</v>
      </c>
      <c r="Z74" s="83"/>
      <c r="AA74" s="5">
        <f t="shared" si="2"/>
        <v>0</v>
      </c>
    </row>
    <row r="75" spans="2:27" s="4" customFormat="1" ht="12.75" customHeight="1">
      <c r="B75" s="65" t="s">
        <v>8</v>
      </c>
      <c r="C75" s="83"/>
      <c r="D75" s="65" t="s">
        <v>8</v>
      </c>
      <c r="E75" s="83"/>
      <c r="F75" s="83"/>
      <c r="G75" s="83"/>
      <c r="H75" s="83"/>
      <c r="I75" s="83"/>
      <c r="J75" s="83"/>
      <c r="K75" s="83"/>
      <c r="L75" s="83"/>
      <c r="M75" s="83"/>
      <c r="N75" s="54" t="s">
        <v>164</v>
      </c>
      <c r="O75" s="54"/>
      <c r="P75" s="54"/>
      <c r="Q75" s="54"/>
      <c r="R75" s="54"/>
      <c r="S75" s="54"/>
      <c r="T75" s="54"/>
      <c r="U75" s="54" t="s">
        <v>8</v>
      </c>
      <c r="V75" s="54"/>
      <c r="W75" s="54" t="s">
        <v>8</v>
      </c>
      <c r="X75" s="54"/>
      <c r="Y75" s="65" t="s">
        <v>8</v>
      </c>
      <c r="Z75" s="83"/>
      <c r="AA75" s="5"/>
    </row>
    <row r="76" spans="2:27" s="4" customFormat="1" ht="24" customHeight="1">
      <c r="B76" s="82">
        <v>13</v>
      </c>
      <c r="C76" s="83"/>
      <c r="D76" s="84">
        <v>460510201</v>
      </c>
      <c r="E76" s="85"/>
      <c r="F76" s="85"/>
      <c r="G76" s="85"/>
      <c r="H76" s="85"/>
      <c r="I76" s="85"/>
      <c r="J76" s="85"/>
      <c r="K76" s="85"/>
      <c r="L76" s="85"/>
      <c r="M76" s="85"/>
      <c r="N76" s="86" t="s">
        <v>266</v>
      </c>
      <c r="O76" s="83"/>
      <c r="P76" s="83"/>
      <c r="Q76" s="83"/>
      <c r="R76" s="83"/>
      <c r="S76" s="83"/>
      <c r="T76" s="83"/>
      <c r="U76" s="87"/>
      <c r="V76" s="83"/>
      <c r="W76" s="64">
        <v>12</v>
      </c>
      <c r="X76" s="55"/>
      <c r="Y76" s="86" t="s">
        <v>100</v>
      </c>
      <c r="Z76" s="83"/>
      <c r="AA76" s="5">
        <f>U76*W76</f>
        <v>0</v>
      </c>
    </row>
    <row r="77" spans="2:27" s="4" customFormat="1" ht="12.75" customHeight="1">
      <c r="B77" s="82">
        <v>14</v>
      </c>
      <c r="C77" s="83"/>
      <c r="D77" s="86" t="s">
        <v>165</v>
      </c>
      <c r="E77" s="83"/>
      <c r="F77" s="83"/>
      <c r="G77" s="83"/>
      <c r="H77" s="83"/>
      <c r="I77" s="83"/>
      <c r="J77" s="83"/>
      <c r="K77" s="83"/>
      <c r="L77" s="83"/>
      <c r="M77" s="83"/>
      <c r="N77" s="86" t="s">
        <v>166</v>
      </c>
      <c r="O77" s="83"/>
      <c r="P77" s="83"/>
      <c r="Q77" s="83"/>
      <c r="R77" s="83"/>
      <c r="S77" s="83"/>
      <c r="T77" s="83"/>
      <c r="U77" s="87"/>
      <c r="V77" s="83"/>
      <c r="W77" s="82" t="s">
        <v>147</v>
      </c>
      <c r="X77" s="83"/>
      <c r="Y77" s="86" t="s">
        <v>100</v>
      </c>
      <c r="Z77" s="83"/>
      <c r="AA77" s="5">
        <f t="shared" si="2"/>
        <v>0</v>
      </c>
    </row>
    <row r="78" spans="2:27" s="4" customFormat="1" ht="12.75" customHeight="1">
      <c r="B78" s="65" t="s">
        <v>8</v>
      </c>
      <c r="C78" s="83"/>
      <c r="D78" s="65" t="s">
        <v>8</v>
      </c>
      <c r="E78" s="83"/>
      <c r="F78" s="83"/>
      <c r="G78" s="83"/>
      <c r="H78" s="83"/>
      <c r="I78" s="83"/>
      <c r="J78" s="83"/>
      <c r="K78" s="83"/>
      <c r="L78" s="83"/>
      <c r="M78" s="83"/>
      <c r="N78" s="66" t="s">
        <v>148</v>
      </c>
      <c r="O78" s="83"/>
      <c r="P78" s="83"/>
      <c r="Q78" s="83"/>
      <c r="R78" s="83"/>
      <c r="S78" s="83"/>
      <c r="T78" s="83"/>
      <c r="U78" s="65"/>
      <c r="V78" s="83"/>
      <c r="W78" s="65" t="s">
        <v>8</v>
      </c>
      <c r="X78" s="83"/>
      <c r="Y78" s="65" t="s">
        <v>8</v>
      </c>
      <c r="Z78" s="83"/>
      <c r="AA78" s="5"/>
    </row>
    <row r="79" spans="2:27" s="4" customFormat="1" ht="12.75" customHeight="1">
      <c r="B79" s="82">
        <v>15</v>
      </c>
      <c r="C79" s="83"/>
      <c r="D79" s="86" t="s">
        <v>167</v>
      </c>
      <c r="E79" s="83"/>
      <c r="F79" s="83"/>
      <c r="G79" s="83"/>
      <c r="H79" s="83"/>
      <c r="I79" s="83"/>
      <c r="J79" s="83"/>
      <c r="K79" s="83"/>
      <c r="L79" s="83"/>
      <c r="M79" s="83"/>
      <c r="N79" s="86" t="s">
        <v>168</v>
      </c>
      <c r="O79" s="83"/>
      <c r="P79" s="83"/>
      <c r="Q79" s="83"/>
      <c r="R79" s="83"/>
      <c r="S79" s="83"/>
      <c r="T79" s="83"/>
      <c r="U79" s="87"/>
      <c r="V79" s="83"/>
      <c r="W79" s="82" t="s">
        <v>151</v>
      </c>
      <c r="X79" s="83"/>
      <c r="Y79" s="86" t="s">
        <v>100</v>
      </c>
      <c r="Z79" s="83"/>
      <c r="AA79" s="5">
        <f t="shared" si="2"/>
        <v>0</v>
      </c>
    </row>
    <row r="80" spans="2:27" s="4" customFormat="1" ht="12.75" customHeight="1">
      <c r="B80" s="65" t="s">
        <v>8</v>
      </c>
      <c r="C80" s="83"/>
      <c r="D80" s="65" t="s">
        <v>8</v>
      </c>
      <c r="E80" s="83"/>
      <c r="F80" s="83"/>
      <c r="G80" s="83"/>
      <c r="H80" s="83"/>
      <c r="I80" s="83"/>
      <c r="J80" s="83"/>
      <c r="K80" s="83"/>
      <c r="L80" s="83"/>
      <c r="M80" s="83"/>
      <c r="N80" s="66" t="s">
        <v>152</v>
      </c>
      <c r="O80" s="83"/>
      <c r="P80" s="83"/>
      <c r="Q80" s="83"/>
      <c r="R80" s="83"/>
      <c r="S80" s="83"/>
      <c r="T80" s="83"/>
      <c r="U80" s="65"/>
      <c r="V80" s="83"/>
      <c r="W80" s="65" t="s">
        <v>8</v>
      </c>
      <c r="X80" s="83"/>
      <c r="Y80" s="65" t="s">
        <v>8</v>
      </c>
      <c r="Z80" s="83"/>
      <c r="AA80" s="5"/>
    </row>
    <row r="81" spans="2:27" s="4" customFormat="1" ht="12.75" customHeight="1">
      <c r="B81" s="82">
        <v>16</v>
      </c>
      <c r="C81" s="83"/>
      <c r="D81" s="86" t="s">
        <v>169</v>
      </c>
      <c r="E81" s="83"/>
      <c r="F81" s="83"/>
      <c r="G81" s="83"/>
      <c r="H81" s="83"/>
      <c r="I81" s="83"/>
      <c r="J81" s="83"/>
      <c r="K81" s="83"/>
      <c r="L81" s="83"/>
      <c r="M81" s="83"/>
      <c r="N81" s="86" t="s">
        <v>170</v>
      </c>
      <c r="O81" s="83"/>
      <c r="P81" s="83"/>
      <c r="Q81" s="83"/>
      <c r="R81" s="83"/>
      <c r="S81" s="83"/>
      <c r="T81" s="83"/>
      <c r="U81" s="87"/>
      <c r="V81" s="83"/>
      <c r="W81" s="82" t="s">
        <v>171</v>
      </c>
      <c r="X81" s="83"/>
      <c r="Y81" s="86" t="s">
        <v>138</v>
      </c>
      <c r="Z81" s="83"/>
      <c r="AA81" s="5">
        <f t="shared" si="2"/>
        <v>0</v>
      </c>
    </row>
    <row r="82" spans="2:27" s="4" customFormat="1" ht="24" customHeight="1">
      <c r="B82" s="82">
        <v>17</v>
      </c>
      <c r="C82" s="83"/>
      <c r="D82" s="86" t="s">
        <v>172</v>
      </c>
      <c r="E82" s="83"/>
      <c r="F82" s="83"/>
      <c r="G82" s="83"/>
      <c r="H82" s="83"/>
      <c r="I82" s="83"/>
      <c r="J82" s="83"/>
      <c r="K82" s="83"/>
      <c r="L82" s="83"/>
      <c r="M82" s="83"/>
      <c r="N82" s="86" t="s">
        <v>173</v>
      </c>
      <c r="O82" s="83"/>
      <c r="P82" s="83"/>
      <c r="Q82" s="83"/>
      <c r="R82" s="83"/>
      <c r="S82" s="83"/>
      <c r="T82" s="83"/>
      <c r="U82" s="87"/>
      <c r="V82" s="83"/>
      <c r="W82" s="82" t="s">
        <v>130</v>
      </c>
      <c r="X82" s="83"/>
      <c r="Y82" s="86" t="s">
        <v>131</v>
      </c>
      <c r="Z82" s="83"/>
      <c r="AA82" s="5">
        <f t="shared" si="2"/>
        <v>0</v>
      </c>
    </row>
    <row r="83" spans="2:27" s="4" customFormat="1" ht="12.75" customHeight="1">
      <c r="B83" s="65" t="s">
        <v>8</v>
      </c>
      <c r="C83" s="83"/>
      <c r="D83" s="65" t="s">
        <v>8</v>
      </c>
      <c r="E83" s="83"/>
      <c r="F83" s="83"/>
      <c r="G83" s="83"/>
      <c r="H83" s="83"/>
      <c r="I83" s="83"/>
      <c r="J83" s="83"/>
      <c r="K83" s="83"/>
      <c r="L83" s="83"/>
      <c r="M83" s="83"/>
      <c r="N83" s="66" t="s">
        <v>132</v>
      </c>
      <c r="O83" s="83"/>
      <c r="P83" s="83"/>
      <c r="Q83" s="83"/>
      <c r="R83" s="83"/>
      <c r="S83" s="83"/>
      <c r="T83" s="83"/>
      <c r="U83" s="65"/>
      <c r="V83" s="83"/>
      <c r="W83" s="65" t="s">
        <v>8</v>
      </c>
      <c r="X83" s="83"/>
      <c r="Y83" s="65" t="s">
        <v>8</v>
      </c>
      <c r="Z83" s="83"/>
      <c r="AA83" s="5"/>
    </row>
    <row r="84" spans="2:27" s="4" customFormat="1" ht="24" customHeight="1">
      <c r="B84" s="82">
        <v>18</v>
      </c>
      <c r="C84" s="83"/>
      <c r="D84" s="86" t="s">
        <v>174</v>
      </c>
      <c r="E84" s="83"/>
      <c r="F84" s="83"/>
      <c r="G84" s="83"/>
      <c r="H84" s="83"/>
      <c r="I84" s="83"/>
      <c r="J84" s="83"/>
      <c r="K84" s="83"/>
      <c r="L84" s="83"/>
      <c r="M84" s="83"/>
      <c r="N84" s="86" t="s">
        <v>175</v>
      </c>
      <c r="O84" s="83"/>
      <c r="P84" s="83"/>
      <c r="Q84" s="83"/>
      <c r="R84" s="83"/>
      <c r="S84" s="83"/>
      <c r="T84" s="83"/>
      <c r="U84" s="87"/>
      <c r="V84" s="83"/>
      <c r="W84" s="82" t="s">
        <v>130</v>
      </c>
      <c r="X84" s="83"/>
      <c r="Y84" s="86" t="s">
        <v>131</v>
      </c>
      <c r="Z84" s="83"/>
      <c r="AA84" s="5">
        <f t="shared" si="2"/>
        <v>0</v>
      </c>
    </row>
    <row r="85" spans="2:27" s="4" customFormat="1" ht="12.75" customHeight="1">
      <c r="B85" s="65" t="s">
        <v>8</v>
      </c>
      <c r="C85" s="83"/>
      <c r="D85" s="65" t="s">
        <v>8</v>
      </c>
      <c r="E85" s="83"/>
      <c r="F85" s="83"/>
      <c r="G85" s="83"/>
      <c r="H85" s="83"/>
      <c r="I85" s="83"/>
      <c r="J85" s="83"/>
      <c r="K85" s="83"/>
      <c r="L85" s="83"/>
      <c r="M85" s="83"/>
      <c r="N85" s="66" t="s">
        <v>132</v>
      </c>
      <c r="O85" s="83"/>
      <c r="P85" s="83"/>
      <c r="Q85" s="83"/>
      <c r="R85" s="83"/>
      <c r="S85" s="83"/>
      <c r="T85" s="83"/>
      <c r="U85" s="65" t="s">
        <v>8</v>
      </c>
      <c r="V85" s="83"/>
      <c r="W85" s="65" t="s">
        <v>8</v>
      </c>
      <c r="X85" s="83"/>
      <c r="Y85" s="65" t="s">
        <v>8</v>
      </c>
      <c r="Z85" s="83"/>
      <c r="AA85" s="6" t="s">
        <v>8</v>
      </c>
    </row>
    <row r="86" spans="2:27" s="4" customFormat="1" ht="12.75" customHeight="1">
      <c r="B86" s="56"/>
      <c r="C86" s="57"/>
      <c r="D86" s="58"/>
      <c r="E86" s="57"/>
      <c r="F86" s="57"/>
      <c r="G86" s="57"/>
      <c r="H86" s="57"/>
      <c r="I86" s="57"/>
      <c r="J86" s="57"/>
      <c r="K86" s="57"/>
      <c r="L86" s="57"/>
      <c r="M86" s="57"/>
      <c r="N86" s="58"/>
      <c r="O86" s="57"/>
      <c r="P86" s="57"/>
      <c r="Q86" s="57"/>
      <c r="R86" s="57"/>
      <c r="S86" s="57"/>
      <c r="T86" s="57"/>
      <c r="U86" s="63" t="s">
        <v>239</v>
      </c>
      <c r="V86" s="63"/>
      <c r="W86" s="63"/>
      <c r="X86" s="63"/>
      <c r="Y86" s="63"/>
      <c r="Z86" s="63"/>
      <c r="AA86" s="8">
        <f>SUM(AA55:AA85)</f>
        <v>0</v>
      </c>
    </row>
    <row r="87" spans="2:27" s="4" customFormat="1" ht="12.75" customHeight="1">
      <c r="B87" s="65"/>
      <c r="C87" s="83"/>
      <c r="D87" s="65"/>
      <c r="E87" s="83"/>
      <c r="F87" s="83"/>
      <c r="G87" s="83"/>
      <c r="H87" s="83"/>
      <c r="I87" s="83"/>
      <c r="J87" s="83"/>
      <c r="K87" s="83"/>
      <c r="L87" s="83"/>
      <c r="M87" s="83"/>
      <c r="N87" s="66"/>
      <c r="O87" s="83"/>
      <c r="P87" s="83"/>
      <c r="Q87" s="83"/>
      <c r="R87" s="83"/>
      <c r="S87" s="83"/>
      <c r="T87" s="83"/>
      <c r="U87" s="65"/>
      <c r="V87" s="83"/>
      <c r="W87" s="65"/>
      <c r="X87" s="83"/>
      <c r="Y87" s="65"/>
      <c r="Z87" s="83"/>
      <c r="AA87" s="5"/>
    </row>
    <row r="88" spans="2:27" s="4" customFormat="1" ht="12.75" customHeight="1">
      <c r="B88" s="65"/>
      <c r="C88" s="83"/>
      <c r="D88" s="65"/>
      <c r="E88" s="83"/>
      <c r="F88" s="83"/>
      <c r="G88" s="83"/>
      <c r="H88" s="83"/>
      <c r="I88" s="83"/>
      <c r="J88" s="83"/>
      <c r="K88" s="83"/>
      <c r="L88" s="83"/>
      <c r="M88" s="83"/>
      <c r="N88" s="66"/>
      <c r="O88" s="83"/>
      <c r="P88" s="83"/>
      <c r="Q88" s="83"/>
      <c r="R88" s="83"/>
      <c r="S88" s="83"/>
      <c r="T88" s="83"/>
      <c r="U88" s="65"/>
      <c r="V88" s="83"/>
      <c r="W88" s="65"/>
      <c r="X88" s="83"/>
      <c r="Y88" s="65"/>
      <c r="Z88" s="83"/>
      <c r="AA88" s="5"/>
    </row>
    <row r="89" spans="2:27" s="4" customFormat="1" ht="12.75" customHeight="1">
      <c r="B89" s="65"/>
      <c r="C89" s="83"/>
      <c r="D89" s="65"/>
      <c r="E89" s="83"/>
      <c r="F89" s="83"/>
      <c r="G89" s="83"/>
      <c r="H89" s="83"/>
      <c r="I89" s="83"/>
      <c r="J89" s="83"/>
      <c r="K89" s="83"/>
      <c r="L89" s="83"/>
      <c r="M89" s="83"/>
      <c r="N89" s="66"/>
      <c r="O89" s="83"/>
      <c r="P89" s="83"/>
      <c r="Q89" s="83"/>
      <c r="R89" s="83"/>
      <c r="S89" s="83"/>
      <c r="T89" s="83"/>
      <c r="U89" s="65"/>
      <c r="V89" s="83"/>
      <c r="W89" s="65"/>
      <c r="X89" s="83"/>
      <c r="Y89" s="65"/>
      <c r="Z89" s="83"/>
      <c r="AA89" s="5"/>
    </row>
    <row r="90" ht="2.25" customHeight="1"/>
    <row r="91" ht="409.5" customHeight="1" hidden="1"/>
    <row r="92" spans="2:27" ht="16.5" customHeight="1">
      <c r="B92" s="88" t="s">
        <v>176</v>
      </c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</row>
    <row r="93" ht="2.25" customHeight="1"/>
    <row r="94" spans="2:27" ht="15">
      <c r="B94" s="61" t="s">
        <v>44</v>
      </c>
      <c r="C94" s="91"/>
      <c r="D94" s="90" t="s">
        <v>45</v>
      </c>
      <c r="E94" s="91"/>
      <c r="F94" s="91"/>
      <c r="G94" s="91"/>
      <c r="H94" s="91"/>
      <c r="I94" s="91"/>
      <c r="J94" s="91"/>
      <c r="K94" s="91"/>
      <c r="L94" s="91"/>
      <c r="M94" s="91"/>
      <c r="N94" s="90" t="s">
        <v>21</v>
      </c>
      <c r="O94" s="91"/>
      <c r="P94" s="91"/>
      <c r="Q94" s="91"/>
      <c r="R94" s="91"/>
      <c r="S94" s="91"/>
      <c r="T94" s="91"/>
      <c r="U94" s="61" t="s">
        <v>46</v>
      </c>
      <c r="V94" s="91"/>
      <c r="W94" s="61" t="s">
        <v>47</v>
      </c>
      <c r="X94" s="91"/>
      <c r="Y94" s="90" t="s">
        <v>48</v>
      </c>
      <c r="Z94" s="91"/>
      <c r="AA94" s="2" t="s">
        <v>49</v>
      </c>
    </row>
    <row r="95" spans="2:27" s="4" customFormat="1" ht="24" customHeight="1">
      <c r="B95" s="82">
        <v>1</v>
      </c>
      <c r="C95" s="83"/>
      <c r="D95" s="86" t="s">
        <v>177</v>
      </c>
      <c r="E95" s="83"/>
      <c r="F95" s="83"/>
      <c r="G95" s="83"/>
      <c r="H95" s="83"/>
      <c r="I95" s="83"/>
      <c r="J95" s="83"/>
      <c r="K95" s="83"/>
      <c r="L95" s="83"/>
      <c r="M95" s="83"/>
      <c r="N95" s="86" t="s">
        <v>178</v>
      </c>
      <c r="O95" s="83"/>
      <c r="P95" s="83"/>
      <c r="Q95" s="83"/>
      <c r="R95" s="83"/>
      <c r="S95" s="83"/>
      <c r="T95" s="83"/>
      <c r="U95" s="87"/>
      <c r="V95" s="83"/>
      <c r="W95" s="82" t="s">
        <v>52</v>
      </c>
      <c r="X95" s="83"/>
      <c r="Y95" s="86" t="s">
        <v>53</v>
      </c>
      <c r="Z95" s="83"/>
      <c r="AA95" s="5">
        <f aca="true" t="shared" si="3" ref="AA95:AA105">U95*W95</f>
        <v>0</v>
      </c>
    </row>
    <row r="96" spans="2:27" s="4" customFormat="1" ht="12.75" customHeight="1">
      <c r="B96" s="82">
        <v>2</v>
      </c>
      <c r="C96" s="83"/>
      <c r="D96" s="86" t="s">
        <v>179</v>
      </c>
      <c r="E96" s="83"/>
      <c r="F96" s="83"/>
      <c r="G96" s="83"/>
      <c r="H96" s="83"/>
      <c r="I96" s="83"/>
      <c r="J96" s="83"/>
      <c r="K96" s="83"/>
      <c r="L96" s="83"/>
      <c r="M96" s="83"/>
      <c r="N96" s="86" t="s">
        <v>180</v>
      </c>
      <c r="O96" s="83"/>
      <c r="P96" s="83"/>
      <c r="Q96" s="83"/>
      <c r="R96" s="83"/>
      <c r="S96" s="83"/>
      <c r="T96" s="83"/>
      <c r="U96" s="87"/>
      <c r="V96" s="83"/>
      <c r="W96" s="82" t="s">
        <v>52</v>
      </c>
      <c r="X96" s="83"/>
      <c r="Y96" s="86" t="s">
        <v>53</v>
      </c>
      <c r="Z96" s="83"/>
      <c r="AA96" s="5">
        <f t="shared" si="3"/>
        <v>0</v>
      </c>
    </row>
    <row r="97" spans="2:27" s="4" customFormat="1" ht="12.75" customHeight="1">
      <c r="B97" s="82">
        <v>3</v>
      </c>
      <c r="C97" s="83"/>
      <c r="D97" s="86" t="s">
        <v>181</v>
      </c>
      <c r="E97" s="83"/>
      <c r="F97" s="83"/>
      <c r="G97" s="83"/>
      <c r="H97" s="83"/>
      <c r="I97" s="83"/>
      <c r="J97" s="83"/>
      <c r="K97" s="83"/>
      <c r="L97" s="83"/>
      <c r="M97" s="83"/>
      <c r="N97" s="86" t="s">
        <v>182</v>
      </c>
      <c r="O97" s="83"/>
      <c r="P97" s="83"/>
      <c r="Q97" s="83"/>
      <c r="R97" s="83"/>
      <c r="S97" s="83"/>
      <c r="T97" s="83"/>
      <c r="U97" s="87"/>
      <c r="V97" s="83"/>
      <c r="W97" s="82" t="s">
        <v>52</v>
      </c>
      <c r="X97" s="83"/>
      <c r="Y97" s="86" t="s">
        <v>53</v>
      </c>
      <c r="Z97" s="83"/>
      <c r="AA97" s="5">
        <f t="shared" si="3"/>
        <v>0</v>
      </c>
    </row>
    <row r="98" spans="2:27" s="4" customFormat="1" ht="12.75" customHeight="1">
      <c r="B98" s="82">
        <v>4</v>
      </c>
      <c r="C98" s="83"/>
      <c r="D98" s="86" t="s">
        <v>183</v>
      </c>
      <c r="E98" s="83"/>
      <c r="F98" s="83"/>
      <c r="G98" s="83"/>
      <c r="H98" s="83"/>
      <c r="I98" s="83"/>
      <c r="J98" s="83"/>
      <c r="K98" s="83"/>
      <c r="L98" s="83"/>
      <c r="M98" s="83"/>
      <c r="N98" s="86" t="s">
        <v>184</v>
      </c>
      <c r="O98" s="83"/>
      <c r="P98" s="83"/>
      <c r="Q98" s="83"/>
      <c r="R98" s="83"/>
      <c r="S98" s="83"/>
      <c r="T98" s="83"/>
      <c r="U98" s="87"/>
      <c r="V98" s="83"/>
      <c r="W98" s="82" t="s">
        <v>185</v>
      </c>
      <c r="X98" s="83"/>
      <c r="Y98" s="86" t="s">
        <v>53</v>
      </c>
      <c r="Z98" s="83"/>
      <c r="AA98" s="5">
        <f t="shared" si="3"/>
        <v>0</v>
      </c>
    </row>
    <row r="99" spans="2:27" s="4" customFormat="1" ht="12.75" customHeight="1">
      <c r="B99" s="82">
        <v>5</v>
      </c>
      <c r="C99" s="83"/>
      <c r="D99" s="86" t="s">
        <v>186</v>
      </c>
      <c r="E99" s="83"/>
      <c r="F99" s="83"/>
      <c r="G99" s="83"/>
      <c r="H99" s="83"/>
      <c r="I99" s="83"/>
      <c r="J99" s="83"/>
      <c r="K99" s="83"/>
      <c r="L99" s="83"/>
      <c r="M99" s="83"/>
      <c r="N99" s="86" t="s">
        <v>187</v>
      </c>
      <c r="O99" s="83"/>
      <c r="P99" s="83"/>
      <c r="Q99" s="83"/>
      <c r="R99" s="83"/>
      <c r="S99" s="83"/>
      <c r="T99" s="83"/>
      <c r="U99" s="87"/>
      <c r="V99" s="83"/>
      <c r="W99" s="82" t="s">
        <v>163</v>
      </c>
      <c r="X99" s="83"/>
      <c r="Y99" s="86" t="s">
        <v>100</v>
      </c>
      <c r="Z99" s="83"/>
      <c r="AA99" s="5">
        <f t="shared" si="3"/>
        <v>0</v>
      </c>
    </row>
    <row r="100" spans="2:27" s="4" customFormat="1" ht="12.75" customHeight="1">
      <c r="B100" s="65" t="s">
        <v>8</v>
      </c>
      <c r="C100" s="83"/>
      <c r="D100" s="65" t="s">
        <v>8</v>
      </c>
      <c r="E100" s="83"/>
      <c r="F100" s="83"/>
      <c r="G100" s="83"/>
      <c r="H100" s="83"/>
      <c r="I100" s="83"/>
      <c r="J100" s="83"/>
      <c r="K100" s="83"/>
      <c r="L100" s="83"/>
      <c r="M100" s="83"/>
      <c r="N100" s="54" t="s">
        <v>164</v>
      </c>
      <c r="O100" s="54"/>
      <c r="P100" s="54"/>
      <c r="Q100" s="54"/>
      <c r="R100" s="54"/>
      <c r="S100" s="54"/>
      <c r="T100" s="54"/>
      <c r="U100" s="54" t="s">
        <v>8</v>
      </c>
      <c r="V100" s="54"/>
      <c r="W100" s="54" t="s">
        <v>8</v>
      </c>
      <c r="X100" s="54"/>
      <c r="Y100" s="65" t="s">
        <v>8</v>
      </c>
      <c r="Z100" s="83"/>
      <c r="AA100" s="5"/>
    </row>
    <row r="101" spans="2:27" s="4" customFormat="1" ht="12.75" customHeight="1">
      <c r="B101" s="82">
        <v>6</v>
      </c>
      <c r="C101" s="83"/>
      <c r="D101" s="86" t="s">
        <v>188</v>
      </c>
      <c r="E101" s="83"/>
      <c r="F101" s="83"/>
      <c r="G101" s="83"/>
      <c r="H101" s="83"/>
      <c r="I101" s="83"/>
      <c r="J101" s="83"/>
      <c r="K101" s="83"/>
      <c r="L101" s="83"/>
      <c r="M101" s="83"/>
      <c r="N101" s="86" t="s">
        <v>189</v>
      </c>
      <c r="O101" s="83"/>
      <c r="P101" s="83"/>
      <c r="Q101" s="83"/>
      <c r="R101" s="83"/>
      <c r="S101" s="83"/>
      <c r="T101" s="83"/>
      <c r="U101" s="87"/>
      <c r="V101" s="83"/>
      <c r="W101" s="82" t="s">
        <v>52</v>
      </c>
      <c r="X101" s="83"/>
      <c r="Y101" s="86" t="s">
        <v>53</v>
      </c>
      <c r="Z101" s="83"/>
      <c r="AA101" s="5">
        <f t="shared" si="3"/>
        <v>0</v>
      </c>
    </row>
    <row r="102" spans="2:27" s="4" customFormat="1" ht="12.75" customHeight="1">
      <c r="B102" s="82">
        <v>7</v>
      </c>
      <c r="C102" s="83"/>
      <c r="D102" s="86" t="s">
        <v>190</v>
      </c>
      <c r="E102" s="83"/>
      <c r="F102" s="83"/>
      <c r="G102" s="83"/>
      <c r="H102" s="83"/>
      <c r="I102" s="83"/>
      <c r="J102" s="83"/>
      <c r="K102" s="83"/>
      <c r="L102" s="83"/>
      <c r="M102" s="83"/>
      <c r="N102" s="86" t="s">
        <v>191</v>
      </c>
      <c r="O102" s="83"/>
      <c r="P102" s="83"/>
      <c r="Q102" s="83"/>
      <c r="R102" s="83"/>
      <c r="S102" s="83"/>
      <c r="T102" s="83"/>
      <c r="U102" s="87"/>
      <c r="V102" s="83"/>
      <c r="W102" s="82" t="s">
        <v>83</v>
      </c>
      <c r="X102" s="83"/>
      <c r="Y102" s="86" t="s">
        <v>53</v>
      </c>
      <c r="Z102" s="83"/>
      <c r="AA102" s="5">
        <f t="shared" si="3"/>
        <v>0</v>
      </c>
    </row>
    <row r="103" spans="2:27" s="4" customFormat="1" ht="12.75" customHeight="1">
      <c r="B103" s="82">
        <v>8</v>
      </c>
      <c r="C103" s="83"/>
      <c r="D103" s="86" t="s">
        <v>192</v>
      </c>
      <c r="E103" s="83"/>
      <c r="F103" s="83"/>
      <c r="G103" s="83"/>
      <c r="H103" s="83"/>
      <c r="I103" s="83"/>
      <c r="J103" s="83"/>
      <c r="K103" s="83"/>
      <c r="L103" s="83"/>
      <c r="M103" s="83"/>
      <c r="N103" s="86" t="s">
        <v>193</v>
      </c>
      <c r="O103" s="83"/>
      <c r="P103" s="83"/>
      <c r="Q103" s="83"/>
      <c r="R103" s="83"/>
      <c r="S103" s="83"/>
      <c r="T103" s="83"/>
      <c r="U103" s="87"/>
      <c r="V103" s="83"/>
      <c r="W103" s="82" t="s">
        <v>83</v>
      </c>
      <c r="X103" s="83"/>
      <c r="Y103" s="86" t="s">
        <v>53</v>
      </c>
      <c r="Z103" s="83"/>
      <c r="AA103" s="5">
        <f t="shared" si="3"/>
        <v>0</v>
      </c>
    </row>
    <row r="104" spans="2:27" s="4" customFormat="1" ht="12.75" customHeight="1">
      <c r="B104" s="82">
        <v>9</v>
      </c>
      <c r="C104" s="83"/>
      <c r="D104" s="86" t="s">
        <v>194</v>
      </c>
      <c r="E104" s="83"/>
      <c r="F104" s="83"/>
      <c r="G104" s="83"/>
      <c r="H104" s="83"/>
      <c r="I104" s="83"/>
      <c r="J104" s="83"/>
      <c r="K104" s="83"/>
      <c r="L104" s="83"/>
      <c r="M104" s="83"/>
      <c r="N104" s="62" t="s">
        <v>273</v>
      </c>
      <c r="O104" s="83"/>
      <c r="P104" s="83"/>
      <c r="Q104" s="83"/>
      <c r="R104" s="83"/>
      <c r="S104" s="83"/>
      <c r="T104" s="83"/>
      <c r="U104" s="87"/>
      <c r="V104" s="83"/>
      <c r="W104" s="82" t="s">
        <v>52</v>
      </c>
      <c r="X104" s="83"/>
      <c r="Y104" s="86" t="s">
        <v>53</v>
      </c>
      <c r="Z104" s="83"/>
      <c r="AA104" s="5">
        <f>U104*W104</f>
        <v>0</v>
      </c>
    </row>
    <row r="105" spans="2:27" s="4" customFormat="1" ht="12.75" customHeight="1">
      <c r="B105" s="82">
        <v>10</v>
      </c>
      <c r="C105" s="83"/>
      <c r="D105" s="96" t="s">
        <v>272</v>
      </c>
      <c r="E105" s="85"/>
      <c r="F105" s="85"/>
      <c r="G105" s="85"/>
      <c r="H105" s="85"/>
      <c r="I105" s="85"/>
      <c r="J105" s="85"/>
      <c r="K105" s="85"/>
      <c r="L105" s="85"/>
      <c r="M105" s="85"/>
      <c r="N105" s="86" t="s">
        <v>195</v>
      </c>
      <c r="O105" s="83"/>
      <c r="P105" s="83"/>
      <c r="Q105" s="83"/>
      <c r="R105" s="83"/>
      <c r="S105" s="83"/>
      <c r="T105" s="83"/>
      <c r="U105" s="87"/>
      <c r="V105" s="83"/>
      <c r="W105" s="82" t="s">
        <v>52</v>
      </c>
      <c r="X105" s="83"/>
      <c r="Y105" s="86" t="s">
        <v>53</v>
      </c>
      <c r="Z105" s="83"/>
      <c r="AA105" s="5">
        <f t="shared" si="3"/>
        <v>0</v>
      </c>
    </row>
    <row r="106" spans="2:27" s="4" customFormat="1" ht="12.75" customHeight="1">
      <c r="B106" s="56"/>
      <c r="C106" s="57"/>
      <c r="D106" s="58"/>
      <c r="E106" s="57"/>
      <c r="F106" s="57"/>
      <c r="G106" s="57"/>
      <c r="H106" s="57"/>
      <c r="I106" s="57"/>
      <c r="J106" s="57"/>
      <c r="K106" s="57"/>
      <c r="L106" s="57"/>
      <c r="M106" s="57"/>
      <c r="N106" s="63" t="s">
        <v>240</v>
      </c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8">
        <f>SUM(AA95:AA105)</f>
        <v>0</v>
      </c>
    </row>
    <row r="107" spans="2:27" s="4" customFormat="1" ht="12.75" customHeight="1">
      <c r="B107" s="82"/>
      <c r="C107" s="83"/>
      <c r="D107" s="86"/>
      <c r="E107" s="83"/>
      <c r="F107" s="83"/>
      <c r="G107" s="83"/>
      <c r="H107" s="83"/>
      <c r="I107" s="83"/>
      <c r="J107" s="83"/>
      <c r="K107" s="83"/>
      <c r="L107" s="83"/>
      <c r="M107" s="83"/>
      <c r="N107" s="86"/>
      <c r="O107" s="83"/>
      <c r="P107" s="83"/>
      <c r="Q107" s="83"/>
      <c r="R107" s="83"/>
      <c r="S107" s="83"/>
      <c r="T107" s="83"/>
      <c r="U107" s="87"/>
      <c r="V107" s="83"/>
      <c r="W107" s="82"/>
      <c r="X107" s="83"/>
      <c r="Y107" s="86"/>
      <c r="Z107" s="83"/>
      <c r="AA107" s="5"/>
    </row>
    <row r="108" spans="2:27" s="4" customFormat="1" ht="12.75" customHeight="1">
      <c r="B108" s="82"/>
      <c r="C108" s="83"/>
      <c r="D108" s="86"/>
      <c r="E108" s="83"/>
      <c r="F108" s="83"/>
      <c r="G108" s="83"/>
      <c r="H108" s="83"/>
      <c r="I108" s="83"/>
      <c r="J108" s="83"/>
      <c r="K108" s="83"/>
      <c r="L108" s="83"/>
      <c r="M108" s="83"/>
      <c r="N108" s="86"/>
      <c r="O108" s="83"/>
      <c r="P108" s="83"/>
      <c r="Q108" s="83"/>
      <c r="R108" s="83"/>
      <c r="S108" s="83"/>
      <c r="T108" s="83"/>
      <c r="U108" s="87"/>
      <c r="V108" s="83"/>
      <c r="W108" s="82"/>
      <c r="X108" s="83"/>
      <c r="Y108" s="86"/>
      <c r="Z108" s="83"/>
      <c r="AA108" s="5"/>
    </row>
    <row r="109" spans="2:27" s="4" customFormat="1" ht="12.75" customHeight="1">
      <c r="B109" s="82"/>
      <c r="C109" s="83"/>
      <c r="D109" s="86"/>
      <c r="E109" s="83"/>
      <c r="F109" s="83"/>
      <c r="G109" s="83"/>
      <c r="H109" s="83"/>
      <c r="I109" s="83"/>
      <c r="J109" s="83"/>
      <c r="K109" s="83"/>
      <c r="L109" s="83"/>
      <c r="M109" s="83"/>
      <c r="N109" s="86"/>
      <c r="O109" s="83"/>
      <c r="P109" s="83"/>
      <c r="Q109" s="83"/>
      <c r="R109" s="83"/>
      <c r="S109" s="83"/>
      <c r="T109" s="83"/>
      <c r="U109" s="87"/>
      <c r="V109" s="83"/>
      <c r="W109" s="82"/>
      <c r="X109" s="83"/>
      <c r="Y109" s="86"/>
      <c r="Z109" s="83"/>
      <c r="AA109" s="5"/>
    </row>
    <row r="110" ht="2.25" customHeight="1"/>
    <row r="111" ht="409.5" customHeight="1" hidden="1"/>
    <row r="112" spans="2:27" ht="16.5" customHeight="1">
      <c r="B112" s="88" t="s">
        <v>196</v>
      </c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</row>
    <row r="113" ht="2.25" customHeight="1"/>
    <row r="114" spans="2:27" ht="15">
      <c r="B114" s="59" t="s">
        <v>44</v>
      </c>
      <c r="C114" s="91"/>
      <c r="D114" s="60" t="s">
        <v>45</v>
      </c>
      <c r="E114" s="91"/>
      <c r="F114" s="91"/>
      <c r="G114" s="91"/>
      <c r="H114" s="91"/>
      <c r="I114" s="91"/>
      <c r="J114" s="91"/>
      <c r="K114" s="91"/>
      <c r="L114" s="91"/>
      <c r="M114" s="91"/>
      <c r="N114" s="60" t="s">
        <v>21</v>
      </c>
      <c r="O114" s="91"/>
      <c r="P114" s="91"/>
      <c r="Q114" s="91"/>
      <c r="R114" s="91"/>
      <c r="S114" s="91"/>
      <c r="T114" s="91"/>
      <c r="U114" s="59" t="s">
        <v>46</v>
      </c>
      <c r="V114" s="91"/>
      <c r="W114" s="59" t="s">
        <v>47</v>
      </c>
      <c r="X114" s="91"/>
      <c r="Y114" s="60" t="s">
        <v>48</v>
      </c>
      <c r="Z114" s="91"/>
      <c r="AA114" s="3" t="s">
        <v>49</v>
      </c>
    </row>
    <row r="115" spans="2:27" s="4" customFormat="1" ht="12.75" customHeight="1">
      <c r="B115" s="82">
        <v>1</v>
      </c>
      <c r="C115" s="83"/>
      <c r="D115" s="86" t="s">
        <v>197</v>
      </c>
      <c r="E115" s="83"/>
      <c r="F115" s="83"/>
      <c r="G115" s="83"/>
      <c r="H115" s="83"/>
      <c r="I115" s="83"/>
      <c r="J115" s="83"/>
      <c r="K115" s="83"/>
      <c r="L115" s="83"/>
      <c r="M115" s="83"/>
      <c r="N115" s="86" t="s">
        <v>198</v>
      </c>
      <c r="O115" s="83"/>
      <c r="P115" s="83"/>
      <c r="Q115" s="83"/>
      <c r="R115" s="83"/>
      <c r="S115" s="83"/>
      <c r="T115" s="83"/>
      <c r="U115" s="87"/>
      <c r="V115" s="83"/>
      <c r="W115" s="87">
        <v>18</v>
      </c>
      <c r="X115" s="83"/>
      <c r="Y115" s="86" t="s">
        <v>53</v>
      </c>
      <c r="Z115" s="83"/>
      <c r="AA115" s="5">
        <f aca="true" t="shared" si="4" ref="AA115:AA143">U115*W115</f>
        <v>0</v>
      </c>
    </row>
    <row r="116" spans="2:27" s="4" customFormat="1" ht="12.75" customHeight="1">
      <c r="B116" s="82">
        <v>2</v>
      </c>
      <c r="C116" s="83"/>
      <c r="D116" s="86" t="s">
        <v>199</v>
      </c>
      <c r="E116" s="83"/>
      <c r="F116" s="83"/>
      <c r="G116" s="83"/>
      <c r="H116" s="83"/>
      <c r="I116" s="83"/>
      <c r="J116" s="83"/>
      <c r="K116" s="83"/>
      <c r="L116" s="83"/>
      <c r="M116" s="83"/>
      <c r="N116" s="86" t="s">
        <v>200</v>
      </c>
      <c r="O116" s="83"/>
      <c r="P116" s="83"/>
      <c r="Q116" s="83"/>
      <c r="R116" s="83"/>
      <c r="S116" s="83"/>
      <c r="T116" s="83"/>
      <c r="U116" s="87"/>
      <c r="V116" s="83"/>
      <c r="W116" s="87">
        <v>1</v>
      </c>
      <c r="X116" s="83"/>
      <c r="Y116" s="86" t="s">
        <v>53</v>
      </c>
      <c r="Z116" s="83"/>
      <c r="AA116" s="5">
        <f t="shared" si="4"/>
        <v>0</v>
      </c>
    </row>
    <row r="117" spans="2:27" s="4" customFormat="1" ht="12.75" customHeight="1">
      <c r="B117" s="82">
        <v>3</v>
      </c>
      <c r="C117" s="83"/>
      <c r="D117" s="86" t="s">
        <v>201</v>
      </c>
      <c r="E117" s="83"/>
      <c r="F117" s="83"/>
      <c r="G117" s="83"/>
      <c r="H117" s="83"/>
      <c r="I117" s="83"/>
      <c r="J117" s="83"/>
      <c r="K117" s="83"/>
      <c r="L117" s="83"/>
      <c r="M117" s="83"/>
      <c r="N117" s="86" t="s">
        <v>202</v>
      </c>
      <c r="O117" s="83"/>
      <c r="P117" s="83"/>
      <c r="Q117" s="83"/>
      <c r="R117" s="83"/>
      <c r="S117" s="83"/>
      <c r="T117" s="83"/>
      <c r="U117" s="87"/>
      <c r="V117" s="83"/>
      <c r="W117" s="87">
        <v>750</v>
      </c>
      <c r="X117" s="83"/>
      <c r="Y117" s="86" t="s">
        <v>100</v>
      </c>
      <c r="Z117" s="83"/>
      <c r="AA117" s="5">
        <f t="shared" si="4"/>
        <v>0</v>
      </c>
    </row>
    <row r="118" spans="2:27" s="4" customFormat="1" ht="12.75" customHeight="1">
      <c r="B118" s="65" t="s">
        <v>8</v>
      </c>
      <c r="C118" s="83"/>
      <c r="D118" s="65" t="s">
        <v>8</v>
      </c>
      <c r="E118" s="83"/>
      <c r="F118" s="83"/>
      <c r="G118" s="83"/>
      <c r="H118" s="83"/>
      <c r="I118" s="83"/>
      <c r="J118" s="83"/>
      <c r="K118" s="83"/>
      <c r="L118" s="83"/>
      <c r="M118" s="83"/>
      <c r="N118" s="54" t="s">
        <v>101</v>
      </c>
      <c r="O118" s="54"/>
      <c r="P118" s="54"/>
      <c r="Q118" s="54"/>
      <c r="R118" s="54"/>
      <c r="S118" s="54"/>
      <c r="T118" s="54"/>
      <c r="U118" s="54" t="s">
        <v>8</v>
      </c>
      <c r="V118" s="54"/>
      <c r="W118" s="54" t="s">
        <v>8</v>
      </c>
      <c r="X118" s="54"/>
      <c r="Y118" s="65" t="s">
        <v>8</v>
      </c>
      <c r="Z118" s="83"/>
      <c r="AA118" s="5"/>
    </row>
    <row r="119" spans="2:27" s="4" customFormat="1" ht="12.75" customHeight="1">
      <c r="B119" s="82">
        <v>4</v>
      </c>
      <c r="C119" s="83"/>
      <c r="D119" s="86" t="s">
        <v>203</v>
      </c>
      <c r="E119" s="83"/>
      <c r="F119" s="83"/>
      <c r="G119" s="83"/>
      <c r="H119" s="83"/>
      <c r="I119" s="83"/>
      <c r="J119" s="83"/>
      <c r="K119" s="83"/>
      <c r="L119" s="83"/>
      <c r="M119" s="83"/>
      <c r="N119" s="86" t="s">
        <v>204</v>
      </c>
      <c r="O119" s="83"/>
      <c r="P119" s="83"/>
      <c r="Q119" s="83"/>
      <c r="R119" s="83"/>
      <c r="S119" s="83"/>
      <c r="T119" s="83"/>
      <c r="U119" s="87"/>
      <c r="V119" s="83"/>
      <c r="W119" s="87">
        <v>36</v>
      </c>
      <c r="X119" s="83"/>
      <c r="Y119" s="86" t="s">
        <v>100</v>
      </c>
      <c r="Z119" s="83"/>
      <c r="AA119" s="5">
        <f t="shared" si="4"/>
        <v>0</v>
      </c>
    </row>
    <row r="120" spans="2:27" s="4" customFormat="1" ht="12.75" customHeight="1">
      <c r="B120" s="86" t="s">
        <v>8</v>
      </c>
      <c r="C120" s="83"/>
      <c r="D120" s="86" t="s">
        <v>8</v>
      </c>
      <c r="E120" s="83"/>
      <c r="F120" s="83"/>
      <c r="G120" s="83"/>
      <c r="H120" s="83"/>
      <c r="I120" s="83"/>
      <c r="J120" s="83"/>
      <c r="K120" s="83"/>
      <c r="L120" s="83"/>
      <c r="M120" s="83"/>
      <c r="N120" s="66" t="s">
        <v>105</v>
      </c>
      <c r="O120" s="83"/>
      <c r="P120" s="83"/>
      <c r="Q120" s="83"/>
      <c r="R120" s="83"/>
      <c r="S120" s="83"/>
      <c r="T120" s="83"/>
      <c r="U120" s="86"/>
      <c r="V120" s="83"/>
      <c r="W120" s="86" t="s">
        <v>8</v>
      </c>
      <c r="X120" s="83"/>
      <c r="Y120" s="86" t="s">
        <v>8</v>
      </c>
      <c r="Z120" s="83"/>
      <c r="AA120" s="5"/>
    </row>
    <row r="121" spans="2:27" s="4" customFormat="1" ht="12.75" customHeight="1">
      <c r="B121" s="82">
        <v>5</v>
      </c>
      <c r="C121" s="83"/>
      <c r="D121" s="86" t="s">
        <v>205</v>
      </c>
      <c r="E121" s="83"/>
      <c r="F121" s="83"/>
      <c r="G121" s="83"/>
      <c r="H121" s="83"/>
      <c r="I121" s="83"/>
      <c r="J121" s="83"/>
      <c r="K121" s="83"/>
      <c r="L121" s="83"/>
      <c r="M121" s="83"/>
      <c r="N121" s="86" t="s">
        <v>206</v>
      </c>
      <c r="O121" s="83"/>
      <c r="P121" s="83"/>
      <c r="Q121" s="83"/>
      <c r="R121" s="83"/>
      <c r="S121" s="83"/>
      <c r="T121" s="83"/>
      <c r="U121" s="87"/>
      <c r="V121" s="83"/>
      <c r="W121" s="87">
        <v>4</v>
      </c>
      <c r="X121" s="83"/>
      <c r="Y121" s="86" t="s">
        <v>53</v>
      </c>
      <c r="Z121" s="83"/>
      <c r="AA121" s="5">
        <f t="shared" si="4"/>
        <v>0</v>
      </c>
    </row>
    <row r="122" spans="2:27" s="4" customFormat="1" ht="12.75" customHeight="1">
      <c r="B122" s="82">
        <v>6</v>
      </c>
      <c r="C122" s="83"/>
      <c r="D122" s="86" t="s">
        <v>207</v>
      </c>
      <c r="E122" s="83"/>
      <c r="F122" s="83"/>
      <c r="G122" s="83"/>
      <c r="H122" s="83"/>
      <c r="I122" s="83"/>
      <c r="J122" s="83"/>
      <c r="K122" s="83"/>
      <c r="L122" s="83"/>
      <c r="M122" s="83"/>
      <c r="N122" s="86" t="s">
        <v>208</v>
      </c>
      <c r="O122" s="83"/>
      <c r="P122" s="83"/>
      <c r="Q122" s="83"/>
      <c r="R122" s="83"/>
      <c r="S122" s="83"/>
      <c r="T122" s="83"/>
      <c r="U122" s="87"/>
      <c r="V122" s="83"/>
      <c r="W122" s="87">
        <v>18</v>
      </c>
      <c r="X122" s="83"/>
      <c r="Y122" s="86" t="s">
        <v>53</v>
      </c>
      <c r="Z122" s="83"/>
      <c r="AA122" s="5">
        <f t="shared" si="4"/>
        <v>0</v>
      </c>
    </row>
    <row r="123" spans="2:27" s="4" customFormat="1" ht="12.75" customHeight="1">
      <c r="B123" s="82">
        <v>7</v>
      </c>
      <c r="C123" s="83"/>
      <c r="D123" s="86" t="s">
        <v>209</v>
      </c>
      <c r="E123" s="83"/>
      <c r="F123" s="83"/>
      <c r="G123" s="83"/>
      <c r="H123" s="83"/>
      <c r="I123" s="83"/>
      <c r="J123" s="83"/>
      <c r="K123" s="83"/>
      <c r="L123" s="83"/>
      <c r="M123" s="83"/>
      <c r="N123" s="86" t="s">
        <v>210</v>
      </c>
      <c r="O123" s="83"/>
      <c r="P123" s="83"/>
      <c r="Q123" s="83"/>
      <c r="R123" s="83"/>
      <c r="S123" s="83"/>
      <c r="T123" s="83"/>
      <c r="U123" s="87"/>
      <c r="V123" s="83"/>
      <c r="W123" s="87">
        <v>1</v>
      </c>
      <c r="X123" s="83"/>
      <c r="Y123" s="86" t="s">
        <v>53</v>
      </c>
      <c r="Z123" s="83"/>
      <c r="AA123" s="5">
        <f t="shared" si="4"/>
        <v>0</v>
      </c>
    </row>
    <row r="124" spans="2:27" s="4" customFormat="1" ht="24" customHeight="1">
      <c r="B124" s="82">
        <v>8</v>
      </c>
      <c r="C124" s="83"/>
      <c r="D124" s="86" t="s">
        <v>211</v>
      </c>
      <c r="E124" s="83"/>
      <c r="F124" s="83"/>
      <c r="G124" s="83"/>
      <c r="H124" s="83"/>
      <c r="I124" s="83"/>
      <c r="J124" s="83"/>
      <c r="K124" s="83"/>
      <c r="L124" s="83"/>
      <c r="M124" s="83"/>
      <c r="N124" s="86" t="s">
        <v>212</v>
      </c>
      <c r="O124" s="83"/>
      <c r="P124" s="83"/>
      <c r="Q124" s="83"/>
      <c r="R124" s="83"/>
      <c r="S124" s="83"/>
      <c r="T124" s="83"/>
      <c r="U124" s="87"/>
      <c r="V124" s="83"/>
      <c r="W124" s="87">
        <v>18</v>
      </c>
      <c r="X124" s="83"/>
      <c r="Y124" s="86" t="s">
        <v>53</v>
      </c>
      <c r="Z124" s="83"/>
      <c r="AA124" s="5">
        <f t="shared" si="4"/>
        <v>0</v>
      </c>
    </row>
    <row r="125" spans="2:27" s="4" customFormat="1" ht="12.75" customHeight="1">
      <c r="B125" s="82">
        <v>9</v>
      </c>
      <c r="C125" s="83"/>
      <c r="D125" s="86" t="s">
        <v>213</v>
      </c>
      <c r="E125" s="83"/>
      <c r="F125" s="83"/>
      <c r="G125" s="83"/>
      <c r="H125" s="83"/>
      <c r="I125" s="83"/>
      <c r="J125" s="83"/>
      <c r="K125" s="83"/>
      <c r="L125" s="83"/>
      <c r="M125" s="83"/>
      <c r="N125" s="86" t="s">
        <v>214</v>
      </c>
      <c r="O125" s="83"/>
      <c r="P125" s="83"/>
      <c r="Q125" s="83"/>
      <c r="R125" s="83"/>
      <c r="S125" s="83"/>
      <c r="T125" s="83"/>
      <c r="U125" s="87"/>
      <c r="V125" s="83"/>
      <c r="W125" s="87">
        <v>126</v>
      </c>
      <c r="X125" s="83"/>
      <c r="Y125" s="86" t="s">
        <v>100</v>
      </c>
      <c r="Z125" s="83"/>
      <c r="AA125" s="5">
        <f t="shared" si="4"/>
        <v>0</v>
      </c>
    </row>
    <row r="126" spans="2:27" s="4" customFormat="1" ht="12.75" customHeight="1">
      <c r="B126" s="86" t="s">
        <v>8</v>
      </c>
      <c r="C126" s="83"/>
      <c r="D126" s="86" t="s">
        <v>8</v>
      </c>
      <c r="E126" s="83"/>
      <c r="F126" s="83"/>
      <c r="G126" s="83"/>
      <c r="H126" s="83"/>
      <c r="I126" s="83"/>
      <c r="J126" s="83"/>
      <c r="K126" s="83"/>
      <c r="L126" s="83"/>
      <c r="M126" s="83"/>
      <c r="N126" s="66" t="s">
        <v>116</v>
      </c>
      <c r="O126" s="83"/>
      <c r="P126" s="83"/>
      <c r="Q126" s="83"/>
      <c r="R126" s="83"/>
      <c r="S126" s="83"/>
      <c r="T126" s="83"/>
      <c r="U126" s="86"/>
      <c r="V126" s="83"/>
      <c r="W126" s="86" t="s">
        <v>8</v>
      </c>
      <c r="X126" s="83"/>
      <c r="Y126" s="86" t="s">
        <v>8</v>
      </c>
      <c r="Z126" s="83"/>
      <c r="AA126" s="5"/>
    </row>
    <row r="127" spans="2:27" s="4" customFormat="1" ht="12.75" customHeight="1">
      <c r="B127" s="82">
        <v>10</v>
      </c>
      <c r="C127" s="83"/>
      <c r="D127" s="86" t="s">
        <v>215</v>
      </c>
      <c r="E127" s="83"/>
      <c r="F127" s="83"/>
      <c r="G127" s="83"/>
      <c r="H127" s="83"/>
      <c r="I127" s="83"/>
      <c r="J127" s="83"/>
      <c r="K127" s="83"/>
      <c r="L127" s="83"/>
      <c r="M127" s="83"/>
      <c r="N127" s="86" t="s">
        <v>216</v>
      </c>
      <c r="O127" s="83"/>
      <c r="P127" s="83"/>
      <c r="Q127" s="83"/>
      <c r="R127" s="83"/>
      <c r="S127" s="83"/>
      <c r="T127" s="83"/>
      <c r="U127" s="87"/>
      <c r="V127" s="83"/>
      <c r="W127" s="87">
        <v>32</v>
      </c>
      <c r="X127" s="83"/>
      <c r="Y127" s="86" t="s">
        <v>100</v>
      </c>
      <c r="Z127" s="83"/>
      <c r="AA127" s="5">
        <f t="shared" si="4"/>
        <v>0</v>
      </c>
    </row>
    <row r="128" spans="2:27" s="4" customFormat="1" ht="12.75" customHeight="1">
      <c r="B128" s="82">
        <v>11</v>
      </c>
      <c r="C128" s="83"/>
      <c r="D128" s="86" t="s">
        <v>217</v>
      </c>
      <c r="E128" s="83"/>
      <c r="F128" s="83"/>
      <c r="G128" s="83"/>
      <c r="H128" s="83"/>
      <c r="I128" s="83"/>
      <c r="J128" s="83"/>
      <c r="K128" s="83"/>
      <c r="L128" s="83"/>
      <c r="M128" s="83"/>
      <c r="N128" s="86" t="s">
        <v>218</v>
      </c>
      <c r="O128" s="83"/>
      <c r="P128" s="83"/>
      <c r="Q128" s="83"/>
      <c r="R128" s="83"/>
      <c r="S128" s="83"/>
      <c r="T128" s="83"/>
      <c r="U128" s="87"/>
      <c r="V128" s="83"/>
      <c r="W128" s="87">
        <v>820</v>
      </c>
      <c r="X128" s="83"/>
      <c r="Y128" s="86" t="s">
        <v>100</v>
      </c>
      <c r="Z128" s="83"/>
      <c r="AA128" s="5">
        <f t="shared" si="4"/>
        <v>0</v>
      </c>
    </row>
    <row r="129" spans="2:27" s="4" customFormat="1" ht="12.75" customHeight="1">
      <c r="B129" s="65" t="s">
        <v>8</v>
      </c>
      <c r="C129" s="83"/>
      <c r="D129" s="65" t="s">
        <v>8</v>
      </c>
      <c r="E129" s="83"/>
      <c r="F129" s="83"/>
      <c r="G129" s="83"/>
      <c r="H129" s="83"/>
      <c r="I129" s="83"/>
      <c r="J129" s="83"/>
      <c r="K129" s="83"/>
      <c r="L129" s="83"/>
      <c r="M129" s="83"/>
      <c r="N129" s="54" t="s">
        <v>123</v>
      </c>
      <c r="O129" s="54"/>
      <c r="P129" s="54"/>
      <c r="Q129" s="54"/>
      <c r="R129" s="54"/>
      <c r="S129" s="54"/>
      <c r="T129" s="54"/>
      <c r="U129" s="54" t="s">
        <v>8</v>
      </c>
      <c r="V129" s="54"/>
      <c r="W129" s="54" t="s">
        <v>8</v>
      </c>
      <c r="X129" s="54"/>
      <c r="Y129" s="65" t="s">
        <v>8</v>
      </c>
      <c r="Z129" s="83"/>
      <c r="AA129" s="5"/>
    </row>
    <row r="130" spans="2:27" s="4" customFormat="1" ht="48" customHeight="1">
      <c r="B130" s="82">
        <v>12</v>
      </c>
      <c r="C130" s="83"/>
      <c r="D130" s="86" t="s">
        <v>219</v>
      </c>
      <c r="E130" s="83"/>
      <c r="F130" s="83"/>
      <c r="G130" s="83"/>
      <c r="H130" s="83"/>
      <c r="I130" s="83"/>
      <c r="J130" s="83"/>
      <c r="K130" s="83"/>
      <c r="L130" s="83"/>
      <c r="M130" s="83"/>
      <c r="N130" s="86" t="s">
        <v>220</v>
      </c>
      <c r="O130" s="83"/>
      <c r="P130" s="83"/>
      <c r="Q130" s="83"/>
      <c r="R130" s="83"/>
      <c r="S130" s="83"/>
      <c r="T130" s="83"/>
      <c r="U130" s="87"/>
      <c r="V130" s="83"/>
      <c r="W130" s="87">
        <v>1</v>
      </c>
      <c r="X130" s="83"/>
      <c r="Y130" s="86" t="s">
        <v>53</v>
      </c>
      <c r="Z130" s="83"/>
      <c r="AA130" s="5">
        <f t="shared" si="4"/>
        <v>0</v>
      </c>
    </row>
    <row r="131" spans="2:27" s="4" customFormat="1" ht="12.75" customHeight="1">
      <c r="B131" s="82">
        <v>13</v>
      </c>
      <c r="C131" s="83"/>
      <c r="D131" s="86" t="s">
        <v>221</v>
      </c>
      <c r="E131" s="83"/>
      <c r="F131" s="83"/>
      <c r="G131" s="83"/>
      <c r="H131" s="83"/>
      <c r="I131" s="83"/>
      <c r="J131" s="83"/>
      <c r="K131" s="83"/>
      <c r="L131" s="83"/>
      <c r="M131" s="83"/>
      <c r="N131" s="86" t="s">
        <v>222</v>
      </c>
      <c r="O131" s="83"/>
      <c r="P131" s="83"/>
      <c r="Q131" s="83"/>
      <c r="R131" s="83"/>
      <c r="S131" s="83"/>
      <c r="T131" s="83"/>
      <c r="U131" s="87"/>
      <c r="V131" s="83"/>
      <c r="W131" s="87">
        <v>18</v>
      </c>
      <c r="X131" s="83"/>
      <c r="Y131" s="86" t="s">
        <v>53</v>
      </c>
      <c r="Z131" s="83"/>
      <c r="AA131" s="5">
        <f t="shared" si="4"/>
        <v>0</v>
      </c>
    </row>
    <row r="132" spans="2:27" s="4" customFormat="1" ht="24" customHeight="1">
      <c r="B132" s="82">
        <v>14</v>
      </c>
      <c r="C132" s="83"/>
      <c r="D132" s="86" t="s">
        <v>223</v>
      </c>
      <c r="E132" s="83"/>
      <c r="F132" s="83"/>
      <c r="G132" s="83"/>
      <c r="H132" s="83"/>
      <c r="I132" s="83"/>
      <c r="J132" s="83"/>
      <c r="K132" s="83"/>
      <c r="L132" s="83"/>
      <c r="M132" s="83"/>
      <c r="N132" s="86" t="s">
        <v>224</v>
      </c>
      <c r="O132" s="83"/>
      <c r="P132" s="83"/>
      <c r="Q132" s="83"/>
      <c r="R132" s="83"/>
      <c r="S132" s="83"/>
      <c r="T132" s="83"/>
      <c r="U132" s="87"/>
      <c r="V132" s="83"/>
      <c r="W132" s="87">
        <v>18</v>
      </c>
      <c r="X132" s="83"/>
      <c r="Y132" s="86" t="s">
        <v>53</v>
      </c>
      <c r="Z132" s="83"/>
      <c r="AA132" s="5">
        <f t="shared" si="4"/>
        <v>0</v>
      </c>
    </row>
    <row r="133" spans="2:27" s="4" customFormat="1" ht="24" customHeight="1">
      <c r="B133" s="86" t="s">
        <v>8</v>
      </c>
      <c r="C133" s="83"/>
      <c r="D133" s="86" t="s">
        <v>8</v>
      </c>
      <c r="E133" s="83"/>
      <c r="F133" s="83"/>
      <c r="G133" s="83"/>
      <c r="H133" s="83"/>
      <c r="I133" s="83"/>
      <c r="J133" s="83"/>
      <c r="K133" s="83"/>
      <c r="L133" s="83"/>
      <c r="M133" s="83"/>
      <c r="N133" s="54" t="s">
        <v>225</v>
      </c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"/>
    </row>
    <row r="134" spans="2:27" s="4" customFormat="1" ht="12.75" customHeight="1">
      <c r="B134" s="82">
        <v>15</v>
      </c>
      <c r="C134" s="83"/>
      <c r="D134" s="86" t="s">
        <v>226</v>
      </c>
      <c r="E134" s="83"/>
      <c r="F134" s="83"/>
      <c r="G134" s="83"/>
      <c r="H134" s="83"/>
      <c r="I134" s="83"/>
      <c r="J134" s="83"/>
      <c r="K134" s="83"/>
      <c r="L134" s="83"/>
      <c r="M134" s="83"/>
      <c r="N134" s="86" t="s">
        <v>227</v>
      </c>
      <c r="O134" s="83"/>
      <c r="P134" s="83"/>
      <c r="Q134" s="83"/>
      <c r="R134" s="83"/>
      <c r="S134" s="83"/>
      <c r="T134" s="83"/>
      <c r="U134" s="87"/>
      <c r="V134" s="83"/>
      <c r="W134" s="87">
        <v>18</v>
      </c>
      <c r="X134" s="83"/>
      <c r="Y134" s="86" t="s">
        <v>53</v>
      </c>
      <c r="Z134" s="83"/>
      <c r="AA134" s="5">
        <f t="shared" si="4"/>
        <v>0</v>
      </c>
    </row>
    <row r="135" spans="2:27" s="4" customFormat="1" ht="12.75" customHeight="1">
      <c r="B135" s="82">
        <v>16</v>
      </c>
      <c r="C135" s="83"/>
      <c r="D135" s="86" t="s">
        <v>228</v>
      </c>
      <c r="E135" s="83"/>
      <c r="F135" s="83"/>
      <c r="G135" s="83"/>
      <c r="H135" s="83"/>
      <c r="I135" s="83"/>
      <c r="J135" s="83"/>
      <c r="K135" s="83"/>
      <c r="L135" s="83"/>
      <c r="M135" s="83"/>
      <c r="N135" s="86" t="s">
        <v>229</v>
      </c>
      <c r="O135" s="83"/>
      <c r="P135" s="83"/>
      <c r="Q135" s="83"/>
      <c r="R135" s="83"/>
      <c r="S135" s="83"/>
      <c r="T135" s="83"/>
      <c r="U135" s="87"/>
      <c r="V135" s="83"/>
      <c r="W135" s="87">
        <v>750</v>
      </c>
      <c r="X135" s="83"/>
      <c r="Y135" s="86" t="s">
        <v>100</v>
      </c>
      <c r="Z135" s="83"/>
      <c r="AA135" s="5">
        <f t="shared" si="4"/>
        <v>0</v>
      </c>
    </row>
    <row r="136" spans="2:27" s="4" customFormat="1" ht="12.75" customHeight="1">
      <c r="B136" s="65" t="s">
        <v>8</v>
      </c>
      <c r="C136" s="83"/>
      <c r="D136" s="65" t="s">
        <v>8</v>
      </c>
      <c r="E136" s="83"/>
      <c r="F136" s="83"/>
      <c r="G136" s="83"/>
      <c r="H136" s="83"/>
      <c r="I136" s="83"/>
      <c r="J136" s="83"/>
      <c r="K136" s="83"/>
      <c r="L136" s="83"/>
      <c r="M136" s="83"/>
      <c r="N136" s="54" t="s">
        <v>101</v>
      </c>
      <c r="O136" s="54"/>
      <c r="P136" s="54"/>
      <c r="Q136" s="54"/>
      <c r="R136" s="54"/>
      <c r="S136" s="54"/>
      <c r="T136" s="54"/>
      <c r="U136" s="54" t="s">
        <v>8</v>
      </c>
      <c r="V136" s="54"/>
      <c r="W136" s="54" t="s">
        <v>8</v>
      </c>
      <c r="X136" s="54"/>
      <c r="Y136" s="65" t="s">
        <v>8</v>
      </c>
      <c r="Z136" s="83"/>
      <c r="AA136" s="5"/>
    </row>
    <row r="137" spans="2:27" s="4" customFormat="1" ht="12.75" customHeight="1">
      <c r="B137" s="82">
        <v>17</v>
      </c>
      <c r="C137" s="83"/>
      <c r="D137" s="86" t="s">
        <v>230</v>
      </c>
      <c r="E137" s="83"/>
      <c r="F137" s="83"/>
      <c r="G137" s="83"/>
      <c r="H137" s="83"/>
      <c r="I137" s="83"/>
      <c r="J137" s="83"/>
      <c r="K137" s="83"/>
      <c r="L137" s="83"/>
      <c r="M137" s="83"/>
      <c r="N137" s="86" t="s">
        <v>231</v>
      </c>
      <c r="O137" s="83"/>
      <c r="P137" s="83"/>
      <c r="Q137" s="83"/>
      <c r="R137" s="83"/>
      <c r="S137" s="83"/>
      <c r="T137" s="83"/>
      <c r="U137" s="87"/>
      <c r="V137" s="83"/>
      <c r="W137" s="87">
        <v>852</v>
      </c>
      <c r="X137" s="83"/>
      <c r="Y137" s="86" t="s">
        <v>100</v>
      </c>
      <c r="Z137" s="83"/>
      <c r="AA137" s="5">
        <f t="shared" si="4"/>
        <v>0</v>
      </c>
    </row>
    <row r="138" spans="2:27" s="4" customFormat="1" ht="12.75" customHeight="1">
      <c r="B138" s="65" t="s">
        <v>8</v>
      </c>
      <c r="C138" s="83"/>
      <c r="D138" s="65" t="s">
        <v>8</v>
      </c>
      <c r="E138" s="83"/>
      <c r="F138" s="83"/>
      <c r="G138" s="83"/>
      <c r="H138" s="83"/>
      <c r="I138" s="83"/>
      <c r="J138" s="83"/>
      <c r="K138" s="83"/>
      <c r="L138" s="83"/>
      <c r="M138" s="83"/>
      <c r="N138" s="54" t="s">
        <v>164</v>
      </c>
      <c r="O138" s="54"/>
      <c r="P138" s="54"/>
      <c r="Q138" s="54"/>
      <c r="R138" s="54"/>
      <c r="S138" s="54"/>
      <c r="T138" s="54"/>
      <c r="U138" s="54" t="s">
        <v>8</v>
      </c>
      <c r="V138" s="54"/>
      <c r="W138" s="54" t="s">
        <v>8</v>
      </c>
      <c r="X138" s="54"/>
      <c r="Y138" s="65" t="s">
        <v>8</v>
      </c>
      <c r="Z138" s="83"/>
      <c r="AA138" s="5"/>
    </row>
    <row r="139" spans="2:27" s="4" customFormat="1" ht="12.75" customHeight="1">
      <c r="B139" s="82">
        <v>18</v>
      </c>
      <c r="C139" s="83"/>
      <c r="D139" s="86" t="s">
        <v>232</v>
      </c>
      <c r="E139" s="83"/>
      <c r="F139" s="83"/>
      <c r="G139" s="83"/>
      <c r="H139" s="83"/>
      <c r="I139" s="83"/>
      <c r="J139" s="83"/>
      <c r="K139" s="83"/>
      <c r="L139" s="83"/>
      <c r="M139" s="83"/>
      <c r="N139" s="86" t="s">
        <v>233</v>
      </c>
      <c r="O139" s="83"/>
      <c r="P139" s="83"/>
      <c r="Q139" s="83"/>
      <c r="R139" s="83"/>
      <c r="S139" s="83"/>
      <c r="T139" s="83"/>
      <c r="U139" s="87"/>
      <c r="V139" s="83"/>
      <c r="W139" s="87">
        <v>30</v>
      </c>
      <c r="X139" s="83"/>
      <c r="Y139" s="86" t="s">
        <v>100</v>
      </c>
      <c r="Z139" s="83"/>
      <c r="AA139" s="5">
        <f t="shared" si="4"/>
        <v>0</v>
      </c>
    </row>
    <row r="140" spans="2:27" s="4" customFormat="1" ht="13.5" customHeight="1">
      <c r="B140" s="86" t="s">
        <v>8</v>
      </c>
      <c r="C140" s="83"/>
      <c r="D140" s="86" t="s">
        <v>8</v>
      </c>
      <c r="E140" s="83"/>
      <c r="F140" s="83"/>
      <c r="G140" s="83"/>
      <c r="H140" s="83"/>
      <c r="I140" s="83"/>
      <c r="J140" s="83"/>
      <c r="K140" s="83"/>
      <c r="L140" s="83"/>
      <c r="M140" s="83"/>
      <c r="N140" s="66" t="s">
        <v>158</v>
      </c>
      <c r="O140" s="83"/>
      <c r="P140" s="83"/>
      <c r="Q140" s="83"/>
      <c r="R140" s="83"/>
      <c r="S140" s="83"/>
      <c r="T140" s="83"/>
      <c r="U140" s="86" t="s">
        <v>8</v>
      </c>
      <c r="V140" s="83"/>
      <c r="W140" s="86" t="s">
        <v>8</v>
      </c>
      <c r="X140" s="83"/>
      <c r="Y140" s="86" t="s">
        <v>8</v>
      </c>
      <c r="Z140" s="83"/>
      <c r="AA140" s="5"/>
    </row>
    <row r="141" spans="2:27" s="4" customFormat="1" ht="24" customHeight="1">
      <c r="B141" s="82">
        <v>19</v>
      </c>
      <c r="C141" s="83"/>
      <c r="D141" s="84">
        <v>90030</v>
      </c>
      <c r="E141" s="85"/>
      <c r="F141" s="85"/>
      <c r="G141" s="85"/>
      <c r="H141" s="85"/>
      <c r="I141" s="85"/>
      <c r="J141" s="85"/>
      <c r="K141" s="85"/>
      <c r="L141" s="85"/>
      <c r="M141" s="85"/>
      <c r="N141" s="86" t="s">
        <v>267</v>
      </c>
      <c r="O141" s="83"/>
      <c r="P141" s="83"/>
      <c r="Q141" s="83"/>
      <c r="R141" s="83"/>
      <c r="S141" s="83"/>
      <c r="T141" s="83"/>
      <c r="U141" s="87"/>
      <c r="V141" s="83"/>
      <c r="W141" s="87">
        <v>12</v>
      </c>
      <c r="X141" s="83"/>
      <c r="Y141" s="86" t="s">
        <v>100</v>
      </c>
      <c r="Z141" s="83"/>
      <c r="AA141" s="5">
        <f>U141*W141</f>
        <v>0</v>
      </c>
    </row>
    <row r="142" spans="2:27" s="4" customFormat="1" ht="24" customHeight="1">
      <c r="B142" s="82">
        <v>20</v>
      </c>
      <c r="C142" s="83"/>
      <c r="D142" s="84" t="s">
        <v>268</v>
      </c>
      <c r="E142" s="85"/>
      <c r="F142" s="85"/>
      <c r="G142" s="85"/>
      <c r="H142" s="85"/>
      <c r="I142" s="85"/>
      <c r="J142" s="85"/>
      <c r="K142" s="85"/>
      <c r="L142" s="85"/>
      <c r="M142" s="85"/>
      <c r="N142" s="86" t="s">
        <v>269</v>
      </c>
      <c r="O142" s="83"/>
      <c r="P142" s="83"/>
      <c r="Q142" s="83"/>
      <c r="R142" s="83"/>
      <c r="S142" s="83"/>
      <c r="T142" s="83"/>
      <c r="U142" s="87"/>
      <c r="V142" s="83"/>
      <c r="W142" s="87">
        <v>12</v>
      </c>
      <c r="X142" s="83"/>
      <c r="Y142" s="86" t="s">
        <v>100</v>
      </c>
      <c r="Z142" s="83"/>
      <c r="AA142" s="5">
        <f>U142*W142</f>
        <v>0</v>
      </c>
    </row>
    <row r="143" spans="2:27" s="4" customFormat="1" ht="12.75" customHeight="1">
      <c r="B143" s="94">
        <v>21</v>
      </c>
      <c r="C143" s="94"/>
      <c r="D143" s="31" t="s">
        <v>234</v>
      </c>
      <c r="E143" s="31"/>
      <c r="F143" s="31"/>
      <c r="G143" s="31"/>
      <c r="H143" s="31"/>
      <c r="I143" s="31"/>
      <c r="J143" s="31"/>
      <c r="K143" s="31"/>
      <c r="L143" s="31"/>
      <c r="M143" s="31"/>
      <c r="N143" s="31" t="s">
        <v>235</v>
      </c>
      <c r="O143" s="31"/>
      <c r="P143" s="31"/>
      <c r="Q143" s="31"/>
      <c r="R143" s="31"/>
      <c r="S143" s="31"/>
      <c r="T143" s="31"/>
      <c r="U143" s="95"/>
      <c r="V143" s="95"/>
      <c r="W143" s="95">
        <v>18</v>
      </c>
      <c r="X143" s="95"/>
      <c r="Y143" s="31" t="s">
        <v>53</v>
      </c>
      <c r="Z143" s="31"/>
      <c r="AA143" s="5">
        <f t="shared" si="4"/>
        <v>0</v>
      </c>
    </row>
    <row r="144" spans="2:27" s="10" customFormat="1" ht="12.75" customHeight="1">
      <c r="B144" s="32"/>
      <c r="C144" s="92"/>
      <c r="D144" s="93"/>
      <c r="E144" s="92"/>
      <c r="F144" s="92"/>
      <c r="G144" s="92"/>
      <c r="H144" s="92"/>
      <c r="I144" s="92"/>
      <c r="J144" s="92"/>
      <c r="K144" s="92"/>
      <c r="L144" s="92"/>
      <c r="M144" s="92"/>
      <c r="N144" s="63" t="s">
        <v>236</v>
      </c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8">
        <f>SUM(AA115:AA143)</f>
        <v>0</v>
      </c>
    </row>
    <row r="145" spans="2:27" s="4" customFormat="1" ht="12.75" customHeight="1">
      <c r="B145" s="82"/>
      <c r="C145" s="83"/>
      <c r="D145" s="86"/>
      <c r="E145" s="83"/>
      <c r="F145" s="83"/>
      <c r="G145" s="83"/>
      <c r="H145" s="83"/>
      <c r="I145" s="83"/>
      <c r="J145" s="83"/>
      <c r="K145" s="83"/>
      <c r="L145" s="83"/>
      <c r="M145" s="83"/>
      <c r="N145" s="86"/>
      <c r="O145" s="83"/>
      <c r="P145" s="83"/>
      <c r="Q145" s="83"/>
      <c r="R145" s="83"/>
      <c r="S145" s="83"/>
      <c r="T145" s="83"/>
      <c r="U145" s="87"/>
      <c r="V145" s="83"/>
      <c r="W145" s="87"/>
      <c r="X145" s="83"/>
      <c r="Y145" s="86"/>
      <c r="Z145" s="83"/>
      <c r="AA145" s="5"/>
    </row>
    <row r="146" spans="2:27" s="4" customFormat="1" ht="12.75" customHeight="1">
      <c r="B146" s="82"/>
      <c r="C146" s="83"/>
      <c r="D146" s="86"/>
      <c r="E146" s="83"/>
      <c r="F146" s="83"/>
      <c r="G146" s="83"/>
      <c r="H146" s="83"/>
      <c r="I146" s="83"/>
      <c r="J146" s="83"/>
      <c r="K146" s="83"/>
      <c r="L146" s="83"/>
      <c r="M146" s="83"/>
      <c r="N146" s="97" t="s">
        <v>241</v>
      </c>
      <c r="O146" s="98"/>
      <c r="P146" s="98"/>
      <c r="Q146" s="98"/>
      <c r="R146" s="98"/>
      <c r="S146" s="98"/>
      <c r="T146" s="98"/>
      <c r="U146" s="87">
        <f>SUM(AA115:AA143)</f>
        <v>0</v>
      </c>
      <c r="V146" s="83"/>
      <c r="W146" s="99">
        <v>5</v>
      </c>
      <c r="X146" s="100"/>
      <c r="Y146" s="97" t="s">
        <v>243</v>
      </c>
      <c r="Z146" s="98"/>
      <c r="AA146" s="5">
        <f>U146*W146/100</f>
        <v>0</v>
      </c>
    </row>
    <row r="147" spans="2:27" s="4" customFormat="1" ht="12.75" customHeight="1">
      <c r="B147" s="82"/>
      <c r="C147" s="83"/>
      <c r="D147" s="86"/>
      <c r="E147" s="83"/>
      <c r="F147" s="83"/>
      <c r="G147" s="83"/>
      <c r="H147" s="83"/>
      <c r="I147" s="83"/>
      <c r="J147" s="83"/>
      <c r="K147" s="83"/>
      <c r="L147" s="83"/>
      <c r="M147" s="83"/>
      <c r="N147" s="97" t="s">
        <v>242</v>
      </c>
      <c r="O147" s="98"/>
      <c r="P147" s="98"/>
      <c r="Q147" s="98"/>
      <c r="R147" s="98"/>
      <c r="S147" s="98"/>
      <c r="T147" s="98"/>
      <c r="U147" s="87">
        <f>AA117+AA119+AA125+AA127+AA128+AA135+AA137+AA139+AA141+AA142</f>
        <v>0</v>
      </c>
      <c r="V147" s="83"/>
      <c r="W147" s="99">
        <v>5</v>
      </c>
      <c r="X147" s="100"/>
      <c r="Y147" s="97" t="s">
        <v>243</v>
      </c>
      <c r="Z147" s="98"/>
      <c r="AA147" s="5">
        <f>U147*W147/100</f>
        <v>0</v>
      </c>
    </row>
    <row r="148" spans="2:27" s="4" customFormat="1" ht="12.75" customHeight="1">
      <c r="B148" s="82"/>
      <c r="C148" s="83"/>
      <c r="D148" s="86"/>
      <c r="E148" s="83"/>
      <c r="F148" s="83"/>
      <c r="G148" s="83"/>
      <c r="H148" s="83"/>
      <c r="I148" s="83"/>
      <c r="J148" s="83"/>
      <c r="K148" s="83"/>
      <c r="L148" s="83"/>
      <c r="M148" s="83"/>
      <c r="N148" s="86"/>
      <c r="O148" s="83"/>
      <c r="P148" s="83"/>
      <c r="Q148" s="83"/>
      <c r="R148" s="83"/>
      <c r="S148" s="83"/>
      <c r="T148" s="83"/>
      <c r="U148" s="87"/>
      <c r="V148" s="83"/>
      <c r="W148" s="87"/>
      <c r="X148" s="83"/>
      <c r="Y148" s="86"/>
      <c r="Z148" s="83"/>
      <c r="AA148" s="5"/>
    </row>
    <row r="149" spans="2:27" s="10" customFormat="1" ht="12.75" customHeight="1">
      <c r="B149" s="32"/>
      <c r="C149" s="92"/>
      <c r="D149" s="93"/>
      <c r="E149" s="92"/>
      <c r="F149" s="92"/>
      <c r="G149" s="92"/>
      <c r="H149" s="92"/>
      <c r="I149" s="92"/>
      <c r="J149" s="92"/>
      <c r="K149" s="92"/>
      <c r="L149" s="92"/>
      <c r="M149" s="92"/>
      <c r="N149" s="63" t="s">
        <v>244</v>
      </c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8">
        <f>SUM(AA144:AA148)</f>
        <v>0</v>
      </c>
    </row>
    <row r="150" spans="2:27" s="4" customFormat="1" ht="12.75" customHeight="1">
      <c r="B150" s="82"/>
      <c r="C150" s="83"/>
      <c r="D150" s="86"/>
      <c r="E150" s="83"/>
      <c r="F150" s="83"/>
      <c r="G150" s="83"/>
      <c r="H150" s="83"/>
      <c r="I150" s="83"/>
      <c r="J150" s="83"/>
      <c r="K150" s="83"/>
      <c r="L150" s="83"/>
      <c r="M150" s="83"/>
      <c r="N150" s="86"/>
      <c r="O150" s="83"/>
      <c r="P150" s="83"/>
      <c r="Q150" s="83"/>
      <c r="R150" s="83"/>
      <c r="S150" s="83"/>
      <c r="T150" s="83"/>
      <c r="U150" s="87"/>
      <c r="V150" s="83"/>
      <c r="W150" s="87"/>
      <c r="X150" s="83"/>
      <c r="Y150" s="86"/>
      <c r="Z150" s="83"/>
      <c r="AA150" s="5"/>
    </row>
    <row r="151" spans="2:27" s="4" customFormat="1" ht="12.75" customHeight="1">
      <c r="B151" s="82"/>
      <c r="C151" s="83"/>
      <c r="D151" s="86"/>
      <c r="E151" s="83"/>
      <c r="F151" s="83"/>
      <c r="G151" s="83"/>
      <c r="H151" s="83"/>
      <c r="I151" s="83"/>
      <c r="J151" s="83"/>
      <c r="K151" s="83"/>
      <c r="L151" s="83"/>
      <c r="M151" s="83"/>
      <c r="N151" s="86"/>
      <c r="O151" s="83"/>
      <c r="P151" s="83"/>
      <c r="Q151" s="83"/>
      <c r="R151" s="83"/>
      <c r="S151" s="83"/>
      <c r="T151" s="83"/>
      <c r="U151" s="87"/>
      <c r="V151" s="83"/>
      <c r="W151" s="87"/>
      <c r="X151" s="83"/>
      <c r="Y151" s="86"/>
      <c r="Z151" s="83"/>
      <c r="AA151" s="5"/>
    </row>
    <row r="152" spans="2:27" s="4" customFormat="1" ht="12.75" customHeight="1">
      <c r="B152" s="82"/>
      <c r="C152" s="83"/>
      <c r="D152" s="86"/>
      <c r="E152" s="83"/>
      <c r="F152" s="83"/>
      <c r="G152" s="83"/>
      <c r="H152" s="83"/>
      <c r="I152" s="83"/>
      <c r="J152" s="83"/>
      <c r="K152" s="83"/>
      <c r="L152" s="83"/>
      <c r="M152" s="83"/>
      <c r="N152" s="86"/>
      <c r="O152" s="83"/>
      <c r="P152" s="83"/>
      <c r="Q152" s="83"/>
      <c r="R152" s="83"/>
      <c r="S152" s="83"/>
      <c r="T152" s="83"/>
      <c r="U152" s="87"/>
      <c r="V152" s="83"/>
      <c r="W152" s="87"/>
      <c r="X152" s="83"/>
      <c r="Y152" s="86"/>
      <c r="Z152" s="83"/>
      <c r="AA152" s="5"/>
    </row>
  </sheetData>
  <sheetProtection/>
  <mergeCells count="758">
    <mergeCell ref="B104:C104"/>
    <mergeCell ref="D104:M104"/>
    <mergeCell ref="W152:X152"/>
    <mergeCell ref="Y152:Z152"/>
    <mergeCell ref="B149:C149"/>
    <mergeCell ref="D149:M149"/>
    <mergeCell ref="B152:C152"/>
    <mergeCell ref="D152:M152"/>
    <mergeCell ref="N152:T152"/>
    <mergeCell ref="U152:V152"/>
    <mergeCell ref="W104:X104"/>
    <mergeCell ref="Y104:Z104"/>
    <mergeCell ref="Y17:Z17"/>
    <mergeCell ref="U151:V151"/>
    <mergeCell ref="W151:X151"/>
    <mergeCell ref="Y151:Z151"/>
    <mergeCell ref="U148:V148"/>
    <mergeCell ref="W148:X148"/>
    <mergeCell ref="Y148:Z148"/>
    <mergeCell ref="Y109:Z109"/>
    <mergeCell ref="N139:T139"/>
    <mergeCell ref="U139:V139"/>
    <mergeCell ref="W139:X139"/>
    <mergeCell ref="Y137:Z137"/>
    <mergeCell ref="Y139:Z139"/>
    <mergeCell ref="Y135:Z135"/>
    <mergeCell ref="Y131:Z131"/>
    <mergeCell ref="Y129:Z129"/>
    <mergeCell ref="Y127:Z127"/>
    <mergeCell ref="Y150:Z150"/>
    <mergeCell ref="N147:T147"/>
    <mergeCell ref="N146:T146"/>
    <mergeCell ref="W147:X147"/>
    <mergeCell ref="Y147:Z147"/>
    <mergeCell ref="W146:X146"/>
    <mergeCell ref="Y146:Z146"/>
    <mergeCell ref="N149:Z149"/>
    <mergeCell ref="N148:T148"/>
    <mergeCell ref="N104:T104"/>
    <mergeCell ref="U104:V104"/>
    <mergeCell ref="U147:V147"/>
    <mergeCell ref="U150:V150"/>
    <mergeCell ref="U103:V103"/>
    <mergeCell ref="W103:X103"/>
    <mergeCell ref="Y101:Z101"/>
    <mergeCell ref="B102:C102"/>
    <mergeCell ref="Y103:Z103"/>
    <mergeCell ref="B105:C105"/>
    <mergeCell ref="D105:M105"/>
    <mergeCell ref="N105:T105"/>
    <mergeCell ref="U105:V105"/>
    <mergeCell ref="W105:X105"/>
    <mergeCell ref="Y105:Z105"/>
    <mergeCell ref="B103:C103"/>
    <mergeCell ref="D103:M103"/>
    <mergeCell ref="N103:T103"/>
    <mergeCell ref="Y89:Z89"/>
    <mergeCell ref="N100:X100"/>
    <mergeCell ref="B106:C106"/>
    <mergeCell ref="D106:M106"/>
    <mergeCell ref="N106:Z106"/>
    <mergeCell ref="B89:C89"/>
    <mergeCell ref="D89:M89"/>
    <mergeCell ref="N89:T89"/>
    <mergeCell ref="U89:V89"/>
    <mergeCell ref="W89:X89"/>
    <mergeCell ref="B21:C21"/>
    <mergeCell ref="D21:M21"/>
    <mergeCell ref="N21:T21"/>
    <mergeCell ref="D88:M88"/>
    <mergeCell ref="B47:C47"/>
    <mergeCell ref="D47:M47"/>
    <mergeCell ref="N47:T47"/>
    <mergeCell ref="B42:C42"/>
    <mergeCell ref="D42:M42"/>
    <mergeCell ref="N42:T42"/>
    <mergeCell ref="B19:C19"/>
    <mergeCell ref="D19:M19"/>
    <mergeCell ref="N19:T19"/>
    <mergeCell ref="B20:C20"/>
    <mergeCell ref="D20:M20"/>
    <mergeCell ref="N20:T20"/>
    <mergeCell ref="W140:X140"/>
    <mergeCell ref="Y140:Z140"/>
    <mergeCell ref="B139:C139"/>
    <mergeCell ref="D139:M139"/>
    <mergeCell ref="B140:C140"/>
    <mergeCell ref="D140:M140"/>
    <mergeCell ref="N140:T140"/>
    <mergeCell ref="U140:V140"/>
    <mergeCell ref="W145:X145"/>
    <mergeCell ref="B150:C150"/>
    <mergeCell ref="D150:M150"/>
    <mergeCell ref="N150:T150"/>
    <mergeCell ref="W150:X150"/>
    <mergeCell ref="B148:C148"/>
    <mergeCell ref="D148:M148"/>
    <mergeCell ref="B147:C147"/>
    <mergeCell ref="D147:M147"/>
    <mergeCell ref="U143:V143"/>
    <mergeCell ref="W143:X143"/>
    <mergeCell ref="Y145:Z145"/>
    <mergeCell ref="B146:C146"/>
    <mergeCell ref="D146:M146"/>
    <mergeCell ref="U146:V146"/>
    <mergeCell ref="B145:C145"/>
    <mergeCell ref="D145:M145"/>
    <mergeCell ref="N145:T145"/>
    <mergeCell ref="U145:V145"/>
    <mergeCell ref="B151:C151"/>
    <mergeCell ref="D151:M151"/>
    <mergeCell ref="N151:T151"/>
    <mergeCell ref="Y143:Z143"/>
    <mergeCell ref="B144:C144"/>
    <mergeCell ref="D144:M144"/>
    <mergeCell ref="N144:Z144"/>
    <mergeCell ref="B143:C143"/>
    <mergeCell ref="D143:M143"/>
    <mergeCell ref="N143:T143"/>
    <mergeCell ref="W135:X135"/>
    <mergeCell ref="B138:C138"/>
    <mergeCell ref="D138:M138"/>
    <mergeCell ref="Y138:Z138"/>
    <mergeCell ref="N138:X138"/>
    <mergeCell ref="B137:C137"/>
    <mergeCell ref="D137:M137"/>
    <mergeCell ref="N137:T137"/>
    <mergeCell ref="U137:V137"/>
    <mergeCell ref="W137:X137"/>
    <mergeCell ref="B135:C135"/>
    <mergeCell ref="D135:M135"/>
    <mergeCell ref="N135:T135"/>
    <mergeCell ref="U135:V135"/>
    <mergeCell ref="B136:C136"/>
    <mergeCell ref="D136:M136"/>
    <mergeCell ref="Y136:Z136"/>
    <mergeCell ref="N136:X136"/>
    <mergeCell ref="W134:X134"/>
    <mergeCell ref="Y134:Z134"/>
    <mergeCell ref="N133:Z133"/>
    <mergeCell ref="B133:C133"/>
    <mergeCell ref="D133:M133"/>
    <mergeCell ref="B134:C134"/>
    <mergeCell ref="D134:M134"/>
    <mergeCell ref="N134:T134"/>
    <mergeCell ref="U134:V134"/>
    <mergeCell ref="W132:X132"/>
    <mergeCell ref="Y132:Z132"/>
    <mergeCell ref="B131:C131"/>
    <mergeCell ref="D131:M131"/>
    <mergeCell ref="N131:T131"/>
    <mergeCell ref="U131:V131"/>
    <mergeCell ref="W131:X131"/>
    <mergeCell ref="B132:C132"/>
    <mergeCell ref="D132:M132"/>
    <mergeCell ref="N132:T132"/>
    <mergeCell ref="U132:V132"/>
    <mergeCell ref="W130:X130"/>
    <mergeCell ref="Y130:Z130"/>
    <mergeCell ref="N129:X129"/>
    <mergeCell ref="B129:C129"/>
    <mergeCell ref="D129:M129"/>
    <mergeCell ref="B130:C130"/>
    <mergeCell ref="D130:M130"/>
    <mergeCell ref="N130:T130"/>
    <mergeCell ref="U130:V130"/>
    <mergeCell ref="W128:X128"/>
    <mergeCell ref="Y128:Z128"/>
    <mergeCell ref="B127:C127"/>
    <mergeCell ref="D127:M127"/>
    <mergeCell ref="N127:T127"/>
    <mergeCell ref="U127:V127"/>
    <mergeCell ref="W127:X127"/>
    <mergeCell ref="B128:C128"/>
    <mergeCell ref="D128:M128"/>
    <mergeCell ref="N128:T128"/>
    <mergeCell ref="U128:V128"/>
    <mergeCell ref="Y126:Z126"/>
    <mergeCell ref="B125:C125"/>
    <mergeCell ref="D125:M125"/>
    <mergeCell ref="N125:T125"/>
    <mergeCell ref="U125:V125"/>
    <mergeCell ref="W125:X125"/>
    <mergeCell ref="Y125:Z125"/>
    <mergeCell ref="U123:V123"/>
    <mergeCell ref="W123:X123"/>
    <mergeCell ref="B126:C126"/>
    <mergeCell ref="D126:M126"/>
    <mergeCell ref="N126:T126"/>
    <mergeCell ref="U126:V126"/>
    <mergeCell ref="W126:X126"/>
    <mergeCell ref="Y123:Z123"/>
    <mergeCell ref="B124:C124"/>
    <mergeCell ref="D124:M124"/>
    <mergeCell ref="N124:T124"/>
    <mergeCell ref="U124:V124"/>
    <mergeCell ref="W124:X124"/>
    <mergeCell ref="Y124:Z124"/>
    <mergeCell ref="B123:C123"/>
    <mergeCell ref="D123:M123"/>
    <mergeCell ref="N123:T123"/>
    <mergeCell ref="D121:M121"/>
    <mergeCell ref="N121:T121"/>
    <mergeCell ref="U121:V121"/>
    <mergeCell ref="W121:X121"/>
    <mergeCell ref="U119:V119"/>
    <mergeCell ref="W119:X119"/>
    <mergeCell ref="Y121:Z121"/>
    <mergeCell ref="B122:C122"/>
    <mergeCell ref="D122:M122"/>
    <mergeCell ref="N122:T122"/>
    <mergeCell ref="U122:V122"/>
    <mergeCell ref="W122:X122"/>
    <mergeCell ref="Y122:Z122"/>
    <mergeCell ref="B121:C121"/>
    <mergeCell ref="Y119:Z119"/>
    <mergeCell ref="B120:C120"/>
    <mergeCell ref="D120:M120"/>
    <mergeCell ref="N120:T120"/>
    <mergeCell ref="U120:V120"/>
    <mergeCell ref="W120:X120"/>
    <mergeCell ref="Y120:Z120"/>
    <mergeCell ref="B119:C119"/>
    <mergeCell ref="D119:M119"/>
    <mergeCell ref="N119:T119"/>
    <mergeCell ref="B117:C117"/>
    <mergeCell ref="D117:M117"/>
    <mergeCell ref="N117:T117"/>
    <mergeCell ref="U117:V117"/>
    <mergeCell ref="B118:C118"/>
    <mergeCell ref="D118:M118"/>
    <mergeCell ref="Y118:Z118"/>
    <mergeCell ref="N118:X118"/>
    <mergeCell ref="N115:T115"/>
    <mergeCell ref="U115:V115"/>
    <mergeCell ref="W115:X115"/>
    <mergeCell ref="Y117:Z117"/>
    <mergeCell ref="W117:X117"/>
    <mergeCell ref="W109:X109"/>
    <mergeCell ref="Y115:Z115"/>
    <mergeCell ref="B116:C116"/>
    <mergeCell ref="D116:M116"/>
    <mergeCell ref="N116:T116"/>
    <mergeCell ref="U116:V116"/>
    <mergeCell ref="W116:X116"/>
    <mergeCell ref="Y116:Z116"/>
    <mergeCell ref="B115:C115"/>
    <mergeCell ref="D115:M115"/>
    <mergeCell ref="B109:C109"/>
    <mergeCell ref="D109:M109"/>
    <mergeCell ref="N109:T109"/>
    <mergeCell ref="U109:V109"/>
    <mergeCell ref="W107:X107"/>
    <mergeCell ref="Y107:Z107"/>
    <mergeCell ref="B108:C108"/>
    <mergeCell ref="D108:M108"/>
    <mergeCell ref="N108:T108"/>
    <mergeCell ref="U108:V108"/>
    <mergeCell ref="W108:X108"/>
    <mergeCell ref="Y108:Z108"/>
    <mergeCell ref="B107:C107"/>
    <mergeCell ref="D107:M107"/>
    <mergeCell ref="N107:T107"/>
    <mergeCell ref="U107:V107"/>
    <mergeCell ref="B112:AA112"/>
    <mergeCell ref="B114:C114"/>
    <mergeCell ref="D114:M114"/>
    <mergeCell ref="N114:T114"/>
    <mergeCell ref="U114:V114"/>
    <mergeCell ref="W114:X114"/>
    <mergeCell ref="Y114:Z114"/>
    <mergeCell ref="Y102:Z102"/>
    <mergeCell ref="B101:C101"/>
    <mergeCell ref="D101:M101"/>
    <mergeCell ref="N101:T101"/>
    <mergeCell ref="U101:V101"/>
    <mergeCell ref="W101:X101"/>
    <mergeCell ref="D102:M102"/>
    <mergeCell ref="N102:T102"/>
    <mergeCell ref="U102:V102"/>
    <mergeCell ref="W102:X102"/>
    <mergeCell ref="Y99:Z99"/>
    <mergeCell ref="B100:C100"/>
    <mergeCell ref="D100:M100"/>
    <mergeCell ref="Y100:Z100"/>
    <mergeCell ref="B99:C99"/>
    <mergeCell ref="D99:M99"/>
    <mergeCell ref="N99:T99"/>
    <mergeCell ref="U99:V99"/>
    <mergeCell ref="W99:X99"/>
    <mergeCell ref="D97:M97"/>
    <mergeCell ref="N97:T97"/>
    <mergeCell ref="U97:V97"/>
    <mergeCell ref="W97:X97"/>
    <mergeCell ref="U95:V95"/>
    <mergeCell ref="W95:X95"/>
    <mergeCell ref="Y97:Z97"/>
    <mergeCell ref="B98:C98"/>
    <mergeCell ref="D98:M98"/>
    <mergeCell ref="N98:T98"/>
    <mergeCell ref="U98:V98"/>
    <mergeCell ref="W98:X98"/>
    <mergeCell ref="Y98:Z98"/>
    <mergeCell ref="B97:C97"/>
    <mergeCell ref="Y95:Z95"/>
    <mergeCell ref="B96:C96"/>
    <mergeCell ref="D96:M96"/>
    <mergeCell ref="N96:T96"/>
    <mergeCell ref="U96:V96"/>
    <mergeCell ref="W96:X96"/>
    <mergeCell ref="Y96:Z96"/>
    <mergeCell ref="B95:C95"/>
    <mergeCell ref="D95:M95"/>
    <mergeCell ref="N95:T95"/>
    <mergeCell ref="W87:X87"/>
    <mergeCell ref="Y87:Z87"/>
    <mergeCell ref="B88:C88"/>
    <mergeCell ref="N88:T88"/>
    <mergeCell ref="U88:V88"/>
    <mergeCell ref="W88:X88"/>
    <mergeCell ref="Y88:Z88"/>
    <mergeCell ref="B87:C87"/>
    <mergeCell ref="D87:M87"/>
    <mergeCell ref="N87:T87"/>
    <mergeCell ref="U87:V87"/>
    <mergeCell ref="B86:C86"/>
    <mergeCell ref="D86:M86"/>
    <mergeCell ref="N86:T86"/>
    <mergeCell ref="U86:Z86"/>
    <mergeCell ref="B92:AA92"/>
    <mergeCell ref="B94:C94"/>
    <mergeCell ref="D94:M94"/>
    <mergeCell ref="N94:T94"/>
    <mergeCell ref="U94:V94"/>
    <mergeCell ref="W94:X94"/>
    <mergeCell ref="Y94:Z94"/>
    <mergeCell ref="W85:X85"/>
    <mergeCell ref="Y85:Z85"/>
    <mergeCell ref="B84:C84"/>
    <mergeCell ref="D84:M84"/>
    <mergeCell ref="N84:T84"/>
    <mergeCell ref="U84:V84"/>
    <mergeCell ref="W84:X84"/>
    <mergeCell ref="Y84:Z84"/>
    <mergeCell ref="B85:C85"/>
    <mergeCell ref="D85:M85"/>
    <mergeCell ref="N85:T85"/>
    <mergeCell ref="U85:V85"/>
    <mergeCell ref="W83:X83"/>
    <mergeCell ref="Y83:Z83"/>
    <mergeCell ref="B82:C82"/>
    <mergeCell ref="D82:M82"/>
    <mergeCell ref="N82:T82"/>
    <mergeCell ref="U82:V82"/>
    <mergeCell ref="W82:X82"/>
    <mergeCell ref="Y82:Z82"/>
    <mergeCell ref="B83:C83"/>
    <mergeCell ref="D83:M83"/>
    <mergeCell ref="N83:T83"/>
    <mergeCell ref="U83:V83"/>
    <mergeCell ref="W81:X81"/>
    <mergeCell ref="Y81:Z81"/>
    <mergeCell ref="B80:C80"/>
    <mergeCell ref="D80:M80"/>
    <mergeCell ref="N80:T80"/>
    <mergeCell ref="U80:V80"/>
    <mergeCell ref="W80:X80"/>
    <mergeCell ref="Y80:Z80"/>
    <mergeCell ref="B81:C81"/>
    <mergeCell ref="D81:M81"/>
    <mergeCell ref="N81:T81"/>
    <mergeCell ref="U81:V81"/>
    <mergeCell ref="N78:T78"/>
    <mergeCell ref="U78:V78"/>
    <mergeCell ref="W78:X78"/>
    <mergeCell ref="Y78:Z78"/>
    <mergeCell ref="Y76:Z76"/>
    <mergeCell ref="Y75:Z75"/>
    <mergeCell ref="B79:C79"/>
    <mergeCell ref="D79:M79"/>
    <mergeCell ref="N79:T79"/>
    <mergeCell ref="U79:V79"/>
    <mergeCell ref="W79:X79"/>
    <mergeCell ref="Y79:Z79"/>
    <mergeCell ref="B78:C78"/>
    <mergeCell ref="D78:M78"/>
    <mergeCell ref="W77:X77"/>
    <mergeCell ref="Y77:Z77"/>
    <mergeCell ref="N75:X75"/>
    <mergeCell ref="B75:C75"/>
    <mergeCell ref="D75:M75"/>
    <mergeCell ref="B76:C76"/>
    <mergeCell ref="D76:M76"/>
    <mergeCell ref="N76:T76"/>
    <mergeCell ref="U76:V76"/>
    <mergeCell ref="W76:X76"/>
    <mergeCell ref="B77:C77"/>
    <mergeCell ref="D77:M77"/>
    <mergeCell ref="N77:T77"/>
    <mergeCell ref="U77:V77"/>
    <mergeCell ref="W74:X74"/>
    <mergeCell ref="Y74:Z74"/>
    <mergeCell ref="N73:X73"/>
    <mergeCell ref="B73:C73"/>
    <mergeCell ref="D73:M73"/>
    <mergeCell ref="Y73:Z73"/>
    <mergeCell ref="B74:C74"/>
    <mergeCell ref="D74:M74"/>
    <mergeCell ref="N74:T74"/>
    <mergeCell ref="U74:V74"/>
    <mergeCell ref="W72:X72"/>
    <mergeCell ref="Y72:Z72"/>
    <mergeCell ref="B71:C71"/>
    <mergeCell ref="D71:M71"/>
    <mergeCell ref="N71:T71"/>
    <mergeCell ref="U71:V71"/>
    <mergeCell ref="W71:X71"/>
    <mergeCell ref="Y71:Z71"/>
    <mergeCell ref="B72:C72"/>
    <mergeCell ref="D72:M72"/>
    <mergeCell ref="N72:T72"/>
    <mergeCell ref="U72:V72"/>
    <mergeCell ref="W70:X70"/>
    <mergeCell ref="Y70:Z70"/>
    <mergeCell ref="B69:C69"/>
    <mergeCell ref="D69:M69"/>
    <mergeCell ref="N69:T69"/>
    <mergeCell ref="U69:V69"/>
    <mergeCell ref="W69:X69"/>
    <mergeCell ref="Y69:Z69"/>
    <mergeCell ref="B70:C70"/>
    <mergeCell ref="D70:M70"/>
    <mergeCell ref="N70:T70"/>
    <mergeCell ref="U70:V70"/>
    <mergeCell ref="W68:X68"/>
    <mergeCell ref="Y68:Z68"/>
    <mergeCell ref="B67:C67"/>
    <mergeCell ref="D67:M67"/>
    <mergeCell ref="N67:T67"/>
    <mergeCell ref="U67:V67"/>
    <mergeCell ref="W67:X67"/>
    <mergeCell ref="Y67:Z67"/>
    <mergeCell ref="B68:C68"/>
    <mergeCell ref="D68:M68"/>
    <mergeCell ref="N68:T68"/>
    <mergeCell ref="U68:V68"/>
    <mergeCell ref="W66:X66"/>
    <mergeCell ref="Y66:Z66"/>
    <mergeCell ref="B65:C65"/>
    <mergeCell ref="D65:M65"/>
    <mergeCell ref="N65:T65"/>
    <mergeCell ref="U65:V65"/>
    <mergeCell ref="W65:X65"/>
    <mergeCell ref="Y65:Z65"/>
    <mergeCell ref="B66:C66"/>
    <mergeCell ref="D66:M66"/>
    <mergeCell ref="N66:T66"/>
    <mergeCell ref="U66:V66"/>
    <mergeCell ref="W64:X64"/>
    <mergeCell ref="Y64:Z64"/>
    <mergeCell ref="B63:C63"/>
    <mergeCell ref="D63:M63"/>
    <mergeCell ref="N63:T63"/>
    <mergeCell ref="U63:V63"/>
    <mergeCell ref="W63:X63"/>
    <mergeCell ref="Y63:Z63"/>
    <mergeCell ref="B64:C64"/>
    <mergeCell ref="D64:M64"/>
    <mergeCell ref="N64:T64"/>
    <mergeCell ref="U64:V64"/>
    <mergeCell ref="W62:X62"/>
    <mergeCell ref="Y62:Z62"/>
    <mergeCell ref="B61:C61"/>
    <mergeCell ref="D61:M61"/>
    <mergeCell ref="N61:T61"/>
    <mergeCell ref="U61:V61"/>
    <mergeCell ref="W61:X61"/>
    <mergeCell ref="Y61:Z61"/>
    <mergeCell ref="B62:C62"/>
    <mergeCell ref="D62:M62"/>
    <mergeCell ref="N62:T62"/>
    <mergeCell ref="U62:V62"/>
    <mergeCell ref="W60:X60"/>
    <mergeCell ref="Y60:Z60"/>
    <mergeCell ref="B59:C59"/>
    <mergeCell ref="D59:M59"/>
    <mergeCell ref="N59:T59"/>
    <mergeCell ref="U59:V59"/>
    <mergeCell ref="W59:X59"/>
    <mergeCell ref="Y59:Z59"/>
    <mergeCell ref="B60:C60"/>
    <mergeCell ref="D60:M60"/>
    <mergeCell ref="N60:T60"/>
    <mergeCell ref="U60:V60"/>
    <mergeCell ref="W58:X58"/>
    <mergeCell ref="Y58:Z58"/>
    <mergeCell ref="B57:C57"/>
    <mergeCell ref="D57:M57"/>
    <mergeCell ref="N57:T57"/>
    <mergeCell ref="U57:V57"/>
    <mergeCell ref="W57:X57"/>
    <mergeCell ref="Y57:Z57"/>
    <mergeCell ref="B58:C58"/>
    <mergeCell ref="D58:M58"/>
    <mergeCell ref="N58:T58"/>
    <mergeCell ref="U58:V58"/>
    <mergeCell ref="W50:X50"/>
    <mergeCell ref="Y50:Z50"/>
    <mergeCell ref="Y55:Z55"/>
    <mergeCell ref="B52:AA52"/>
    <mergeCell ref="B54:C54"/>
    <mergeCell ref="D54:M54"/>
    <mergeCell ref="N54:T54"/>
    <mergeCell ref="U54:V54"/>
    <mergeCell ref="W54:X54"/>
    <mergeCell ref="Y54:Z54"/>
    <mergeCell ref="W56:X56"/>
    <mergeCell ref="Y56:Z56"/>
    <mergeCell ref="B55:C55"/>
    <mergeCell ref="D55:M55"/>
    <mergeCell ref="N55:T55"/>
    <mergeCell ref="U55:V55"/>
    <mergeCell ref="W55:X55"/>
    <mergeCell ref="B56:C56"/>
    <mergeCell ref="D56:M56"/>
    <mergeCell ref="N56:T56"/>
    <mergeCell ref="U56:V56"/>
    <mergeCell ref="U48:V48"/>
    <mergeCell ref="W48:X48"/>
    <mergeCell ref="Y48:Z48"/>
    <mergeCell ref="B49:C49"/>
    <mergeCell ref="D49:M49"/>
    <mergeCell ref="N49:T49"/>
    <mergeCell ref="U49:V49"/>
    <mergeCell ref="W49:X49"/>
    <mergeCell ref="Y49:Z49"/>
    <mergeCell ref="Y45:Z45"/>
    <mergeCell ref="B46:C46"/>
    <mergeCell ref="D46:M46"/>
    <mergeCell ref="Y46:Z46"/>
    <mergeCell ref="N46:X46"/>
    <mergeCell ref="B45:C45"/>
    <mergeCell ref="D45:M45"/>
    <mergeCell ref="N45:T45"/>
    <mergeCell ref="U45:V45"/>
    <mergeCell ref="W45:X45"/>
    <mergeCell ref="U43:V43"/>
    <mergeCell ref="W43:X43"/>
    <mergeCell ref="B50:C50"/>
    <mergeCell ref="B48:C48"/>
    <mergeCell ref="D48:M48"/>
    <mergeCell ref="N48:T48"/>
    <mergeCell ref="D50:M50"/>
    <mergeCell ref="N50:T50"/>
    <mergeCell ref="U50:V50"/>
    <mergeCell ref="U47:Z47"/>
    <mergeCell ref="Y43:Z43"/>
    <mergeCell ref="B44:C44"/>
    <mergeCell ref="D44:M44"/>
    <mergeCell ref="N44:T44"/>
    <mergeCell ref="U44:V44"/>
    <mergeCell ref="W44:X44"/>
    <mergeCell ref="Y44:Z44"/>
    <mergeCell ref="B43:C43"/>
    <mergeCell ref="D43:M43"/>
    <mergeCell ref="N43:T43"/>
    <mergeCell ref="B40:C40"/>
    <mergeCell ref="D40:M40"/>
    <mergeCell ref="N40:T40"/>
    <mergeCell ref="U40:V40"/>
    <mergeCell ref="B41:C41"/>
    <mergeCell ref="D41:M41"/>
    <mergeCell ref="N41:T41"/>
    <mergeCell ref="U41:V41"/>
    <mergeCell ref="U42:V42"/>
    <mergeCell ref="W42:X42"/>
    <mergeCell ref="Y42:Z42"/>
    <mergeCell ref="Y40:Z40"/>
    <mergeCell ref="W41:X41"/>
    <mergeCell ref="Y41:Z41"/>
    <mergeCell ref="W40:X40"/>
    <mergeCell ref="D38:M38"/>
    <mergeCell ref="N38:T38"/>
    <mergeCell ref="U38:V38"/>
    <mergeCell ref="W38:X38"/>
    <mergeCell ref="B36:C36"/>
    <mergeCell ref="D36:M36"/>
    <mergeCell ref="Y38:Z38"/>
    <mergeCell ref="B39:C39"/>
    <mergeCell ref="D39:M39"/>
    <mergeCell ref="N39:T39"/>
    <mergeCell ref="U39:V39"/>
    <mergeCell ref="W39:X39"/>
    <mergeCell ref="Y39:Z39"/>
    <mergeCell ref="B38:C38"/>
    <mergeCell ref="U34:V34"/>
    <mergeCell ref="W34:X34"/>
    <mergeCell ref="Y36:Z36"/>
    <mergeCell ref="B37:C37"/>
    <mergeCell ref="D37:M37"/>
    <mergeCell ref="N37:T37"/>
    <mergeCell ref="U37:V37"/>
    <mergeCell ref="W37:X37"/>
    <mergeCell ref="Y37:Z37"/>
    <mergeCell ref="N36:X36"/>
    <mergeCell ref="Y34:Z34"/>
    <mergeCell ref="B35:C35"/>
    <mergeCell ref="D35:M35"/>
    <mergeCell ref="N35:T35"/>
    <mergeCell ref="U35:V35"/>
    <mergeCell ref="W35:X35"/>
    <mergeCell ref="Y35:Z35"/>
    <mergeCell ref="B34:C34"/>
    <mergeCell ref="D34:M34"/>
    <mergeCell ref="N34:T34"/>
    <mergeCell ref="D32:M32"/>
    <mergeCell ref="N32:T32"/>
    <mergeCell ref="U32:V32"/>
    <mergeCell ref="W32:X32"/>
    <mergeCell ref="U30:V30"/>
    <mergeCell ref="W30:X30"/>
    <mergeCell ref="Y32:Z32"/>
    <mergeCell ref="B33:C33"/>
    <mergeCell ref="D33:M33"/>
    <mergeCell ref="N33:T33"/>
    <mergeCell ref="U33:V33"/>
    <mergeCell ref="W33:X33"/>
    <mergeCell ref="Y33:Z33"/>
    <mergeCell ref="B32:C32"/>
    <mergeCell ref="Y30:Z30"/>
    <mergeCell ref="B31:C31"/>
    <mergeCell ref="D31:M31"/>
    <mergeCell ref="N31:T31"/>
    <mergeCell ref="U31:V31"/>
    <mergeCell ref="W31:X31"/>
    <mergeCell ref="Y31:Z31"/>
    <mergeCell ref="B30:C30"/>
    <mergeCell ref="D30:M30"/>
    <mergeCell ref="N30:T30"/>
    <mergeCell ref="D28:M28"/>
    <mergeCell ref="N28:T28"/>
    <mergeCell ref="U28:V28"/>
    <mergeCell ref="W28:X28"/>
    <mergeCell ref="U26:V26"/>
    <mergeCell ref="W26:X26"/>
    <mergeCell ref="Y28:Z28"/>
    <mergeCell ref="B29:C29"/>
    <mergeCell ref="D29:M29"/>
    <mergeCell ref="N29:T29"/>
    <mergeCell ref="U29:V29"/>
    <mergeCell ref="W29:X29"/>
    <mergeCell ref="Y29:Z29"/>
    <mergeCell ref="B28:C28"/>
    <mergeCell ref="Y26:Z26"/>
    <mergeCell ref="B27:C27"/>
    <mergeCell ref="D27:M27"/>
    <mergeCell ref="N27:T27"/>
    <mergeCell ref="U27:V27"/>
    <mergeCell ref="W27:X27"/>
    <mergeCell ref="Y27:Z27"/>
    <mergeCell ref="B26:C26"/>
    <mergeCell ref="D26:M26"/>
    <mergeCell ref="N26:T26"/>
    <mergeCell ref="W25:X25"/>
    <mergeCell ref="Y25:Z25"/>
    <mergeCell ref="B24:C24"/>
    <mergeCell ref="D24:M24"/>
    <mergeCell ref="N24:T24"/>
    <mergeCell ref="U24:V24"/>
    <mergeCell ref="W24:X24"/>
    <mergeCell ref="B25:C25"/>
    <mergeCell ref="D25:M25"/>
    <mergeCell ref="N25:T25"/>
    <mergeCell ref="U25:V25"/>
    <mergeCell ref="N22:T22"/>
    <mergeCell ref="U22:V22"/>
    <mergeCell ref="W22:X22"/>
    <mergeCell ref="Y24:Z24"/>
    <mergeCell ref="W17:X17"/>
    <mergeCell ref="Y22:Z22"/>
    <mergeCell ref="B23:C23"/>
    <mergeCell ref="D23:M23"/>
    <mergeCell ref="N23:T23"/>
    <mergeCell ref="U23:V23"/>
    <mergeCell ref="W23:X23"/>
    <mergeCell ref="Y23:Z23"/>
    <mergeCell ref="B22:C22"/>
    <mergeCell ref="D22:M22"/>
    <mergeCell ref="Y18:Z18"/>
    <mergeCell ref="B16:C16"/>
    <mergeCell ref="D16:M16"/>
    <mergeCell ref="N16:T16"/>
    <mergeCell ref="U16:V16"/>
    <mergeCell ref="W16:X16"/>
    <mergeCell ref="B17:C17"/>
    <mergeCell ref="D17:M17"/>
    <mergeCell ref="N17:T17"/>
    <mergeCell ref="U17:V17"/>
    <mergeCell ref="B18:C18"/>
    <mergeCell ref="D18:M18"/>
    <mergeCell ref="N18:T18"/>
    <mergeCell ref="U18:V18"/>
    <mergeCell ref="W13:X13"/>
    <mergeCell ref="U21:V21"/>
    <mergeCell ref="W21:X21"/>
    <mergeCell ref="Y21:Z21"/>
    <mergeCell ref="U20:V20"/>
    <mergeCell ref="W20:X20"/>
    <mergeCell ref="Y20:Z20"/>
    <mergeCell ref="U19:Z19"/>
    <mergeCell ref="Y16:Z16"/>
    <mergeCell ref="W18:X18"/>
    <mergeCell ref="Y15:Z15"/>
    <mergeCell ref="Y13:Z13"/>
    <mergeCell ref="B14:C14"/>
    <mergeCell ref="D14:M14"/>
    <mergeCell ref="N14:T14"/>
    <mergeCell ref="U14:V14"/>
    <mergeCell ref="W14:X14"/>
    <mergeCell ref="Y14:Z14"/>
    <mergeCell ref="B13:C13"/>
    <mergeCell ref="D13:M13"/>
    <mergeCell ref="N11:T11"/>
    <mergeCell ref="U11:V11"/>
    <mergeCell ref="W11:X11"/>
    <mergeCell ref="B15:C15"/>
    <mergeCell ref="D15:M15"/>
    <mergeCell ref="N15:T15"/>
    <mergeCell ref="U15:V15"/>
    <mergeCell ref="W15:X15"/>
    <mergeCell ref="N13:T13"/>
    <mergeCell ref="U13:V13"/>
    <mergeCell ref="B9:AA9"/>
    <mergeCell ref="Y11:Z11"/>
    <mergeCell ref="B12:C12"/>
    <mergeCell ref="D12:M12"/>
    <mergeCell ref="N12:T12"/>
    <mergeCell ref="U12:V12"/>
    <mergeCell ref="W12:X12"/>
    <mergeCell ref="Y12:Z12"/>
    <mergeCell ref="B11:C11"/>
    <mergeCell ref="D11:M11"/>
    <mergeCell ref="R1:U1"/>
    <mergeCell ref="J2:Y2"/>
    <mergeCell ref="O3:W3"/>
    <mergeCell ref="A6:AB6"/>
    <mergeCell ref="W141:X141"/>
    <mergeCell ref="Y141:Z141"/>
    <mergeCell ref="B142:C142"/>
    <mergeCell ref="D142:M142"/>
    <mergeCell ref="N142:T142"/>
    <mergeCell ref="U142:V142"/>
    <mergeCell ref="W142:X142"/>
    <mergeCell ref="Y142:Z142"/>
    <mergeCell ref="B141:C141"/>
    <mergeCell ref="D141:M141"/>
    <mergeCell ref="N141:T141"/>
    <mergeCell ref="U141:V141"/>
  </mergeCells>
  <printOptions/>
  <pageMargins left="0.2362204724409449" right="0" top="0" bottom="0.3937007874015748" header="0" footer="0"/>
  <pageSetup horizontalDpi="600" verticalDpi="600" orientation="portrait" paperSize="9" r:id="rId1"/>
  <headerFooter alignWithMargins="0">
    <oddFooter>&amp;Cstr.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Jirásek</dc:creator>
  <cp:keywords/>
  <dc:description/>
  <cp:lastModifiedBy>bajerovahana</cp:lastModifiedBy>
  <cp:lastPrinted>2016-05-12T07:20:30Z</cp:lastPrinted>
  <dcterms:created xsi:type="dcterms:W3CDTF">2016-05-12T07:07:58Z</dcterms:created>
  <dcterms:modified xsi:type="dcterms:W3CDTF">2016-06-28T11:09:20Z</dcterms:modified>
  <cp:category/>
  <cp:version/>
  <cp:contentType/>
  <cp:contentStatus/>
</cp:coreProperties>
</file>