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18060" windowHeight="7050" activeTab="0"/>
  </bookViews>
  <sheets>
    <sheet name="Titulní list rozpočtu" sheetId="1" r:id="rId1"/>
    <sheet name="Rekapitulace" sheetId="2" r:id="rId2"/>
    <sheet name="Položky" sheetId="3" r:id="rId3"/>
  </sheets>
  <definedNames>
    <definedName name="_xlnm.Print_Titles" localSheetId="0">'Titulní list rozpočtu'!$1:$7</definedName>
    <definedName name="_xlnm.Print_Titles" localSheetId="2">'Položky'!$1:$7</definedName>
  </definedNames>
  <calcPr calcId="145621"/>
</workbook>
</file>

<file path=xl/sharedStrings.xml><?xml version="1.0" encoding="utf-8"?>
<sst xmlns="http://schemas.openxmlformats.org/spreadsheetml/2006/main" count="501" uniqueCount="235">
  <si>
    <r>
      <rPr>
        <b/>
        <sz val="16"/>
        <color rgb="FFFF0000"/>
        <rFont val="Arial"/>
        <family val="2"/>
      </rPr>
      <t>Sollertia spol. s r.o.</t>
    </r>
  </si>
  <si>
    <t>Lipová 93, 541 01 Trutnov, tel./fax 499 814092, mobil 604 973681</t>
  </si>
  <si>
    <t>e-mail: podlipny@sollertia.cz, web: www.sollertia.cz</t>
  </si>
  <si>
    <t xml:space="preserve">Zpracováno programem firmy SELPO Broumy, tel. +420 603 525768 </t>
  </si>
  <si>
    <t>Zakázka číslo:</t>
  </si>
  <si>
    <t>SO-2015/02</t>
  </si>
  <si>
    <t>Název:</t>
  </si>
  <si>
    <t>Vrchlabí, ul. Vápenická</t>
  </si>
  <si>
    <t/>
  </si>
  <si>
    <t>Veřejné osvětlení</t>
  </si>
  <si>
    <t>Investor:</t>
  </si>
  <si>
    <t xml:space="preserve">Město Vrchlabí, </t>
  </si>
  <si>
    <t>Zámek čp. 1,  Vrchlabí</t>
  </si>
  <si>
    <t>vypracoval:</t>
  </si>
  <si>
    <t>Lukáš Jirásek</t>
  </si>
  <si>
    <t>e-mail:</t>
  </si>
  <si>
    <t>dne:</t>
  </si>
  <si>
    <t>10. 4. 2015</t>
  </si>
  <si>
    <t>Rekapitulace</t>
  </si>
  <si>
    <t>Kap.</t>
  </si>
  <si>
    <t>Popis položky</t>
  </si>
  <si>
    <t>Základ DPH</t>
  </si>
  <si>
    <t>A.</t>
  </si>
  <si>
    <t>UPRAVENÉ ROZPOČTOVÉ NÁKLADY</t>
  </si>
  <si>
    <t>1.</t>
  </si>
  <si>
    <t>C21M - Elektromontáže  -  MONTÁŽ</t>
  </si>
  <si>
    <t>2.</t>
  </si>
  <si>
    <t>C21M - Elektromontáže  -  DEMONTÁŽ</t>
  </si>
  <si>
    <t>3.</t>
  </si>
  <si>
    <t>4.</t>
  </si>
  <si>
    <t>C46M - Zemní práce  -  MONTÁŽ</t>
  </si>
  <si>
    <t>5.</t>
  </si>
  <si>
    <t>6.</t>
  </si>
  <si>
    <t>7.</t>
  </si>
  <si>
    <t>8.</t>
  </si>
  <si>
    <t>CELKEM URN</t>
  </si>
  <si>
    <t>B.</t>
  </si>
  <si>
    <t>VEDLEJŠÍ ROZPOČTOVÉ NÁKLADY</t>
  </si>
  <si>
    <t>9.</t>
  </si>
  <si>
    <t>CELKEM VRN</t>
  </si>
  <si>
    <t>Σ</t>
  </si>
  <si>
    <t>REKAPITULACE CELKEM</t>
  </si>
  <si>
    <t>Celkem: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</si>
  <si>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</si>
  <si>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</si>
  <si>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</si>
  <si>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</si>
  <si>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</si>
  <si>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</si>
  <si>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</si>
  <si>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210202016</t>
  </si>
  <si>
    <t>svítidlo výbojkové na sloupek parkový</t>
  </si>
  <si>
    <t>13,00</t>
  </si>
  <si>
    <t>ks</t>
  </si>
  <si>
    <t>210204002</t>
  </si>
  <si>
    <t>stožár parkový ocelový</t>
  </si>
  <si>
    <t>210204125</t>
  </si>
  <si>
    <t>stožárová patice litinová</t>
  </si>
  <si>
    <t>210204201</t>
  </si>
  <si>
    <t>elektrovýzbroj stožáru pro 1 okruh</t>
  </si>
  <si>
    <t>210100001</t>
  </si>
  <si>
    <t>ukonč.vod.v rozv.vč.zap.a konc.do 2.5mm2</t>
  </si>
  <si>
    <t>96,00</t>
  </si>
  <si>
    <t>16*6=96ks</t>
  </si>
  <si>
    <t>210100003</t>
  </si>
  <si>
    <t>ukonč.vod.v rozv.vč.zap.a konc.do 16mm2</t>
  </si>
  <si>
    <t>120,00</t>
  </si>
  <si>
    <t>30*4=120ks</t>
  </si>
  <si>
    <t>210100014</t>
  </si>
  <si>
    <t>ukonč.vod.v rozv.vč.zap.a konc.do 10mm2</t>
  </si>
  <si>
    <t>8,00</t>
  </si>
  <si>
    <t>2*4=8ks</t>
  </si>
  <si>
    <t>210101233</t>
  </si>
  <si>
    <t>spojka venkovní smršťovací, do 4x16</t>
  </si>
  <si>
    <t>1,00</t>
  </si>
  <si>
    <t>210120101</t>
  </si>
  <si>
    <t>pojistka vložka do 60A se styčným kroužkem</t>
  </si>
  <si>
    <t>16,00</t>
  </si>
  <si>
    <t>210220020</t>
  </si>
  <si>
    <t>uzem. v zemi FeZn do 120 mm2 vč.svorek;propoj.aj.</t>
  </si>
  <si>
    <t>520,00</t>
  </si>
  <si>
    <t>m</t>
  </si>
  <si>
    <t>11+36+36+42+38+37+30+35+30+30+34+32+32+31+32+34=520m</t>
  </si>
  <si>
    <t>210220022</t>
  </si>
  <si>
    <t>uzem. v zemi FeZn R=8-10 mm vč.svorek;propoj.aj.</t>
  </si>
  <si>
    <t>32,00</t>
  </si>
  <si>
    <t>16*2=32m</t>
  </si>
  <si>
    <t>210220301</t>
  </si>
  <si>
    <t>svorky hromosvodové do 2 šroubu (SS;SR 03)</t>
  </si>
  <si>
    <t>210220302</t>
  </si>
  <si>
    <t>svorky hromosv.nad 2 šrouby(ST;SJ;SK;SZ;SR01;02)</t>
  </si>
  <si>
    <t>210810005</t>
  </si>
  <si>
    <t>CYKY-J 3x1.5 mm2 750V</t>
  </si>
  <si>
    <t>16*6=96m</t>
  </si>
  <si>
    <t>210810013</t>
  </si>
  <si>
    <t>CYKY-J 4x10 mm2 750V</t>
  </si>
  <si>
    <t>210901015</t>
  </si>
  <si>
    <t>AYKY-J 4x16 mm2 750V</t>
  </si>
  <si>
    <t>569,00</t>
  </si>
  <si>
    <t>40+40+46+42+41+34+39+34+34+38+36+36+35+36+38=569m</t>
  </si>
  <si>
    <t>Celkem za ceník:</t>
  </si>
  <si>
    <t>C46M - Zemní práce</t>
  </si>
  <si>
    <t>460010024</t>
  </si>
  <si>
    <t>vytyč.trati kab.vedení v zastavěném prostoru</t>
  </si>
  <si>
    <t>0,52</t>
  </si>
  <si>
    <t>km</t>
  </si>
  <si>
    <t>460050703</t>
  </si>
  <si>
    <t>jáma pro stožár VO, vč. odstranění krytu a podkladu komunikace, tř.3</t>
  </si>
  <si>
    <t>460071003</t>
  </si>
  <si>
    <t>hloubení startovací a cílové jámy pro zemní protlka, tř.3</t>
  </si>
  <si>
    <t>54,00</t>
  </si>
  <si>
    <t>m3</t>
  </si>
  <si>
    <t>(3*2*1,5)*6=54m3</t>
  </si>
  <si>
    <t>460080014</t>
  </si>
  <si>
    <t>betonový základ do rostlé zeminy bez bednění, tř. C 16/20</t>
  </si>
  <si>
    <t>12,00</t>
  </si>
  <si>
    <t>16*0,75=19,5m3</t>
  </si>
  <si>
    <t>460100001</t>
  </si>
  <si>
    <t>pouzdrový zákl.pro stožár VO 250x800mm</t>
  </si>
  <si>
    <t>460200153</t>
  </si>
  <si>
    <t>kabel.rýha 35cm šíř. 70cm hl. zem.tř.3</t>
  </si>
  <si>
    <t>434,00</t>
  </si>
  <si>
    <t>4+36+36+6+2+25+37+21+30+30+29+29+16+9+30+30+31+33=434m</t>
  </si>
  <si>
    <t>460200283</t>
  </si>
  <si>
    <t>kabel.rýha 50cm/šíř. 100cm/hl. zem.tř.3</t>
  </si>
  <si>
    <t>61,00</t>
  </si>
  <si>
    <t>6+15+40=61m</t>
  </si>
  <si>
    <t>460300002</t>
  </si>
  <si>
    <t>strojní záhrn jam ve volném terénu</t>
  </si>
  <si>
    <t>460310013</t>
  </si>
  <si>
    <t>zemní protlak v hornině tř. 3-4 do 75mm</t>
  </si>
  <si>
    <t>6+5+5=16m</t>
  </si>
  <si>
    <t>460490012</t>
  </si>
  <si>
    <t>fólie výstražná z PVC šířky 22cm</t>
  </si>
  <si>
    <t>460510054</t>
  </si>
  <si>
    <t>kabel.prostup z HDPE roury světl.do 10.5cm</t>
  </si>
  <si>
    <t>582,00</t>
  </si>
  <si>
    <t>13+40+40+46+42+41+34+39+34+34+38+36+36+35+36+38=582m</t>
  </si>
  <si>
    <t>460560153</t>
  </si>
  <si>
    <t>ruč.zához.kab.rýhy 35cm šíř.70cm hl.zem.tř.3</t>
  </si>
  <si>
    <t>460560283</t>
  </si>
  <si>
    <t>ruč.zához.kab.rýhy 50cm šíř.100cm hl.zem.tř.3</t>
  </si>
  <si>
    <t>Ostatní a vedlejší náklady</t>
  </si>
  <si>
    <t>00001</t>
  </si>
  <si>
    <t>vyhledání stávajícího kabelového vedení VO</t>
  </si>
  <si>
    <t>00002</t>
  </si>
  <si>
    <t>přípatek za zatahování kabelu do chráničky</t>
  </si>
  <si>
    <t>598,00</t>
  </si>
  <si>
    <t>13+40+40+46+42+41+34+39+34+34+38+36+36+35+36+38+16=598m</t>
  </si>
  <si>
    <t>00003</t>
  </si>
  <si>
    <t>uzemnění - ochrana proti korozi</t>
  </si>
  <si>
    <t>00004</t>
  </si>
  <si>
    <t>poplatek za recyklaci svítidla</t>
  </si>
  <si>
    <t>00005</t>
  </si>
  <si>
    <t>poplatek za recyklaci světelného zdroje</t>
  </si>
  <si>
    <t>00006</t>
  </si>
  <si>
    <t>revize elektro</t>
  </si>
  <si>
    <t>00007</t>
  </si>
  <si>
    <t>zaměření skutečného provedení VO</t>
  </si>
  <si>
    <t>Materiály</t>
  </si>
  <si>
    <t>00925</t>
  </si>
  <si>
    <t>pojistková vložka 6A</t>
  </si>
  <si>
    <t>01400</t>
  </si>
  <si>
    <t>FeZn 30x4mm</t>
  </si>
  <si>
    <t>01404</t>
  </si>
  <si>
    <t>FeZn R=10mm s PVC izolací</t>
  </si>
  <si>
    <t>01436</t>
  </si>
  <si>
    <t>svorka SR 02 pásek s páskem</t>
  </si>
  <si>
    <t>01437</t>
  </si>
  <si>
    <t>svorka SR 03 pásek s drátem</t>
  </si>
  <si>
    <t>26+2=28ks</t>
  </si>
  <si>
    <t>01566</t>
  </si>
  <si>
    <t>spojka kabelová celoplastová s Cu spojovači, pro kabel CYKY-J 4x10</t>
  </si>
  <si>
    <t>33914</t>
  </si>
  <si>
    <t>CYKY-J 3x1.5mm2</t>
  </si>
  <si>
    <t>33924</t>
  </si>
  <si>
    <t>CYKY-J 4x10mm2</t>
  </si>
  <si>
    <t>33960</t>
  </si>
  <si>
    <t>AYKY-J 4x16mm2</t>
  </si>
  <si>
    <t>48001</t>
  </si>
  <si>
    <t>svítidlo výbojkové 70W - provedení dle investora</t>
  </si>
  <si>
    <t>48002</t>
  </si>
  <si>
    <t>sodíková výbojka 70W</t>
  </si>
  <si>
    <t>48012</t>
  </si>
  <si>
    <t>stožár ocelový 5,8m, žárový zinek - provedení dle investora</t>
  </si>
  <si>
    <t>48122</t>
  </si>
  <si>
    <t>stožárová svorkovnice pro Al kabel 16mm2, 1 pojistka</t>
  </si>
  <si>
    <t>90001</t>
  </si>
  <si>
    <t>fólie z polyetylenu šíře 220mm</t>
  </si>
  <si>
    <t>90021</t>
  </si>
  <si>
    <t>chránička HDPE40</t>
  </si>
  <si>
    <t>90024</t>
  </si>
  <si>
    <t>chránička PE-HD75</t>
  </si>
  <si>
    <t>90040</t>
  </si>
  <si>
    <t>PVC potrubí KG SN4 DN 250, 1m</t>
  </si>
  <si>
    <t>Celkem za materiály:</t>
  </si>
  <si>
    <t>Demontáž celkem:</t>
  </si>
  <si>
    <t>Montáž celkem:</t>
  </si>
  <si>
    <t>Podružný materiál (5,00%)</t>
  </si>
  <si>
    <t>Prořez (5,00%)</t>
  </si>
  <si>
    <t>%</t>
  </si>
  <si>
    <t>Za materiály celkem:</t>
  </si>
  <si>
    <t>Lipová 93, 541 01 Trutnov, tel./fax 499 814092, mobil 604973681</t>
  </si>
  <si>
    <r>
      <rPr>
        <b/>
        <sz val="16"/>
        <color rgb="FFFF0000"/>
        <rFont val="Arial"/>
        <family val="2"/>
      </rPr>
      <t>Sollertia spol. s r.o.</t>
    </r>
  </si>
  <si>
    <t xml:space="preserve">Zpracováno programem firmy SELPO Broumy, tel. 603 525768 </t>
  </si>
  <si>
    <t>MATERIÁLY (včetně podružného materiálu a prořezu)</t>
  </si>
  <si>
    <t>OSTATNÍ A VEDLEJŠÍ NÁKLADY</t>
  </si>
  <si>
    <t>CELKEM OSTATNÍ A VEDLEJŠÍ NÁKLADY</t>
  </si>
  <si>
    <t>C.</t>
  </si>
  <si>
    <t xml:space="preserve">  Doprava z C21M a MATERIÁLY (včetně podružného materiálu a prořezu)</t>
  </si>
  <si>
    <t xml:space="preserve">  GZS z C21M a MATERIÁLY (včetně podružného materiálu a prořezu)</t>
  </si>
  <si>
    <t xml:space="preserve">  Podíl přidružených výkonů z C21M a MATERIÁLY (včetně podružného materiálu a prořezu)</t>
  </si>
  <si>
    <t xml:space="preserve">  Doprava z C46M</t>
  </si>
  <si>
    <t>10.</t>
  </si>
  <si>
    <t xml:space="preserve">  GZS z 46M</t>
  </si>
  <si>
    <t>11.</t>
  </si>
  <si>
    <t xml:space="preserve">  Podíl přidružených výkonů z C46M</t>
  </si>
  <si>
    <t>jirasek@sollertia.cz</t>
  </si>
  <si>
    <t>Výkresová dokumentace :</t>
  </si>
  <si>
    <t>C.1 Situace širších vztahů</t>
  </si>
  <si>
    <t>C.2 Celková situace stavby</t>
  </si>
  <si>
    <t>C.3 Koordinační situace</t>
  </si>
  <si>
    <t>C.4 Katastrální situace</t>
  </si>
  <si>
    <t>D.1.4.2 Schéma veřejného osvětlení</t>
  </si>
  <si>
    <t>vytrhání dlažby z dlaždic betonových, spáry nezalité</t>
  </si>
  <si>
    <t>m2</t>
  </si>
  <si>
    <t>bourání živičných povrchů do 3-5cm</t>
  </si>
  <si>
    <t>(4x0,35)+(4x0,35)+(6*0,35)+(6*0,35)=7m2</t>
  </si>
  <si>
    <t>řezání spáry v asfaltu nebo betonu</t>
  </si>
  <si>
    <t>(4*2)+(4*2)+(6*2)+(6*2)=40m</t>
  </si>
  <si>
    <t>zřízení podkladní vrstvy vč. rozprostření a úpravy podkladu, ze štěrkodrti, vč. zhutnění, přes 5 do 10 cm</t>
  </si>
  <si>
    <t>kryt vozovky z litého asfaltu, včetně rozprostření, do 5cm</t>
  </si>
  <si>
    <t>kladení dlažby po překopech z dlaždic betonových, vč. urovnání a zhutnění podkladu</t>
  </si>
  <si>
    <t>SOUPIS PRACÍ</t>
  </si>
  <si>
    <t>Soupis prací dle projektové dokumentace DUR+DSP+DPS z 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</si>
</sst>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164" formatCode="[$-10405]#,##0.00;\-#,##0.00"/>
    <numFmt numFmtId="165" formatCode="#,##0.00\ &quot;Kč&quot;"/>
    <numFmt numFmtId="166" formatCode="0.0%"/>
  </numFmts>
  <fonts count="1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  <font>
      <i/>
      <sz val="8.25"/>
      <color rgb="FF000000"/>
      <name val="Arial"/>
      <family val="2"/>
    </font>
    <font>
      <b/>
      <sz val="10"/>
      <color rgb="FF000000"/>
      <name val="Arial"/>
      <family val="2"/>
    </font>
    <font>
      <b/>
      <sz val="8.5"/>
      <color rgb="FF000000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b/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80808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3">
    <xf numFmtId="0" fontId="3" fillId="0" borderId="0" xfId="0" applyFont="1" applyFill="1" applyBorder="1"/>
    <xf numFmtId="0" fontId="3" fillId="0" borderId="1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vertical="center" wrapText="1" readingOrder="1"/>
    </xf>
    <xf numFmtId="0" fontId="10" fillId="0" borderId="0" xfId="0" applyNumberFormat="1" applyFont="1" applyFill="1" applyBorder="1" applyAlignment="1">
      <alignment vertical="center" wrapText="1" readingOrder="1"/>
    </xf>
    <xf numFmtId="7" fontId="9" fillId="0" borderId="0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right" vertical="center" wrapText="1" readingOrder="1"/>
    </xf>
    <xf numFmtId="7" fontId="9" fillId="0" borderId="3" xfId="0" applyNumberFormat="1" applyFont="1" applyFill="1" applyBorder="1" applyAlignment="1">
      <alignment horizontal="right" vertical="center" wrapText="1" readingOrder="1"/>
    </xf>
    <xf numFmtId="7" fontId="14" fillId="0" borderId="4" xfId="0" applyNumberFormat="1" applyFont="1" applyFill="1" applyBorder="1" applyAlignment="1">
      <alignment horizontal="right" vertical="center" wrapText="1" readingOrder="1"/>
    </xf>
    <xf numFmtId="7" fontId="14" fillId="0" borderId="4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 wrapText="1" readingOrder="1"/>
    </xf>
    <xf numFmtId="0" fontId="9" fillId="0" borderId="4" xfId="0" applyNumberFormat="1" applyFont="1" applyFill="1" applyBorder="1" applyAlignment="1">
      <alignment horizontal="left" vertical="center" wrapText="1" readingOrder="1"/>
    </xf>
    <xf numFmtId="0" fontId="9" fillId="0" borderId="4" xfId="0" applyNumberFormat="1" applyFont="1" applyFill="1" applyBorder="1" applyAlignment="1">
      <alignment vertical="center" wrapText="1" readingOrder="1"/>
    </xf>
    <xf numFmtId="0" fontId="9" fillId="0" borderId="4" xfId="0" applyNumberFormat="1" applyFont="1" applyFill="1" applyBorder="1" applyAlignment="1">
      <alignment horizontal="right" vertical="center" wrapText="1" readingOrder="1"/>
    </xf>
    <xf numFmtId="7" fontId="9" fillId="0" borderId="4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17" fillId="0" borderId="0" xfId="0" applyFont="1" applyFill="1" applyBorder="1" applyAlignment="1">
      <alignment horizontal="right"/>
    </xf>
    <xf numFmtId="0" fontId="3" fillId="0" borderId="3" xfId="0" applyFont="1" applyFill="1" applyBorder="1"/>
    <xf numFmtId="0" fontId="10" fillId="0" borderId="0" xfId="0" applyNumberFormat="1" applyFont="1" applyFill="1" applyBorder="1" applyAlignment="1">
      <alignment horizontal="right" vertical="center" wrapText="1" readingOrder="1"/>
    </xf>
    <xf numFmtId="0" fontId="18" fillId="0" borderId="5" xfId="0" applyNumberFormat="1" applyFont="1" applyFill="1" applyBorder="1" applyAlignment="1">
      <alignment horizontal="right" vertical="center" wrapText="1" readingOrder="1"/>
    </xf>
    <xf numFmtId="0" fontId="18" fillId="0" borderId="5" xfId="0" applyNumberFormat="1" applyFont="1" applyFill="1" applyBorder="1" applyAlignment="1">
      <alignment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9" fillId="0" borderId="1" xfId="0" applyNumberFormat="1" applyFont="1" applyFill="1" applyBorder="1" applyAlignment="1">
      <alignment horizontal="right" vertical="center" wrapText="1" readingOrder="1"/>
    </xf>
    <xf numFmtId="7" fontId="10" fillId="0" borderId="0" xfId="0" applyNumberFormat="1" applyFont="1" applyFill="1" applyBorder="1" applyAlignment="1">
      <alignment horizontal="right" vertical="center" wrapText="1" readingOrder="1"/>
    </xf>
    <xf numFmtId="0" fontId="10" fillId="0" borderId="6" xfId="0" applyNumberFormat="1" applyFont="1" applyFill="1" applyBorder="1" applyAlignment="1">
      <alignment horizontal="right" vertical="center" wrapText="1" readingOrder="1"/>
    </xf>
    <xf numFmtId="0" fontId="10" fillId="0" borderId="6" xfId="0" applyNumberFormat="1" applyFont="1" applyFill="1" applyBorder="1" applyAlignment="1">
      <alignment vertical="center" wrapText="1" readingOrder="1"/>
    </xf>
    <xf numFmtId="7" fontId="10" fillId="0" borderId="6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0" fontId="6" fillId="0" borderId="0" xfId="20" applyFont="1" applyAlignment="1">
      <alignment horizontal="right" vertical="center"/>
      <protection/>
    </xf>
    <xf numFmtId="0" fontId="6" fillId="0" borderId="0" xfId="20" applyFont="1" applyAlignment="1">
      <alignment vertical="center" wrapText="1"/>
      <protection/>
    </xf>
    <xf numFmtId="166" fontId="6" fillId="0" borderId="0" xfId="20" applyNumberFormat="1" applyFont="1" applyAlignment="1">
      <alignment vertical="center"/>
      <protection/>
    </xf>
    <xf numFmtId="2" fontId="6" fillId="0" borderId="0" xfId="20" applyNumberFormat="1" applyFont="1" applyAlignment="1">
      <alignment vertical="center"/>
      <protection/>
    </xf>
    <xf numFmtId="0" fontId="16" fillId="0" borderId="1" xfId="20" applyFont="1" applyBorder="1" applyAlignment="1">
      <alignment horizontal="right" vertical="center"/>
      <protection/>
    </xf>
    <xf numFmtId="0" fontId="16" fillId="0" borderId="1" xfId="20" applyFont="1" applyBorder="1" applyAlignment="1">
      <alignment vertical="center" wrapText="1"/>
      <protection/>
    </xf>
    <xf numFmtId="165" fontId="16" fillId="0" borderId="1" xfId="20" applyNumberFormat="1" applyFont="1" applyBorder="1" applyAlignment="1">
      <alignment vertical="center"/>
      <protection/>
    </xf>
    <xf numFmtId="0" fontId="3" fillId="2" borderId="7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8" xfId="0" applyNumberFormat="1" applyFont="1" applyFill="1" applyBorder="1" applyAlignment="1">
      <alignment vertical="top" wrapText="1"/>
    </xf>
    <xf numFmtId="0" fontId="3" fillId="2" borderId="9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/>
    </xf>
    <xf numFmtId="0" fontId="3" fillId="2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0" fontId="3" fillId="2" borderId="12" xfId="0" applyNumberFormat="1" applyFont="1" applyFill="1" applyBorder="1" applyAlignment="1">
      <alignment vertical="top" wrapText="1"/>
    </xf>
    <xf numFmtId="0" fontId="3" fillId="2" borderId="13" xfId="0" applyNumberFormat="1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horizontal="right" vertical="top" wrapText="1" readingOrder="1"/>
    </xf>
    <xf numFmtId="0" fontId="6" fillId="0" borderId="0" xfId="20" applyFont="1" applyAlignment="1">
      <alignment vertical="center"/>
      <protection/>
    </xf>
    <xf numFmtId="0" fontId="6" fillId="0" borderId="0" xfId="20" applyFont="1" applyAlignment="1">
      <alignment vertical="top"/>
      <protection/>
    </xf>
    <xf numFmtId="0" fontId="10" fillId="0" borderId="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164" fontId="10" fillId="0" borderId="0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10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0" fontId="7" fillId="2" borderId="0" xfId="0" applyNumberFormat="1" applyFont="1" applyFill="1" applyBorder="1" applyAlignment="1">
      <alignment horizontal="right" vertical="top" wrapText="1" readingOrder="1"/>
    </xf>
    <xf numFmtId="0" fontId="3" fillId="2" borderId="0" xfId="0" applyNumberFormat="1" applyFont="1" applyFill="1" applyBorder="1" applyAlignment="1">
      <alignment vertical="top" wrapText="1"/>
    </xf>
    <xf numFmtId="0" fontId="8" fillId="2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8" fillId="2" borderId="0" xfId="0" applyNumberFormat="1" applyFont="1" applyFill="1" applyBorder="1" applyAlignment="1">
      <alignment horizontal="left" vertical="center" wrapText="1" readingOrder="1"/>
    </xf>
    <xf numFmtId="0" fontId="8" fillId="2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11" fillId="3" borderId="0" xfId="0" applyNumberFormat="1" applyFont="1" applyFill="1" applyBorder="1" applyAlignment="1">
      <alignment horizontal="center" vertical="top" wrapText="1" readingOrder="1"/>
    </xf>
    <xf numFmtId="0" fontId="17" fillId="0" borderId="3" xfId="0" applyFont="1" applyFill="1" applyBorder="1" applyAlignment="1">
      <alignment horizontal="right"/>
    </xf>
    <xf numFmtId="0" fontId="11" fillId="3" borderId="0" xfId="0" applyNumberFormat="1" applyFont="1" applyFill="1" applyBorder="1" applyAlignment="1">
      <alignment horizontal="center" vertical="top" wrapText="1" readingOrder="1"/>
    </xf>
    <xf numFmtId="0" fontId="3" fillId="3" borderId="0" xfId="0" applyFont="1" applyFill="1" applyBorder="1"/>
    <xf numFmtId="0" fontId="9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 wrapText="1" readingOrder="1"/>
    </xf>
    <xf numFmtId="164" fontId="10" fillId="0" borderId="0" xfId="0" applyNumberFormat="1" applyFont="1" applyFill="1" applyBorder="1" applyAlignment="1">
      <alignment horizontal="right" vertical="center" wrapText="1" readingOrder="1"/>
    </xf>
    <xf numFmtId="0" fontId="9" fillId="0" borderId="2" xfId="0" applyNumberFormat="1" applyFont="1" applyFill="1" applyBorder="1" applyAlignment="1">
      <alignment horizontal="right" vertical="center" wrapText="1" readingOrder="1"/>
    </xf>
    <xf numFmtId="0" fontId="10" fillId="0" borderId="3" xfId="0" applyNumberFormat="1" applyFont="1" applyFill="1" applyBorder="1" applyAlignment="1">
      <alignment horizontal="right" vertical="center" wrapText="1" readingOrder="1"/>
    </xf>
    <xf numFmtId="0" fontId="3" fillId="0" borderId="3" xfId="0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vertical="center" wrapText="1" readingOrder="1"/>
    </xf>
    <xf numFmtId="164" fontId="10" fillId="0" borderId="3" xfId="0" applyNumberFormat="1" applyFont="1" applyFill="1" applyBorder="1" applyAlignment="1">
      <alignment horizontal="right" vertical="center" wrapText="1" readingOrder="1"/>
    </xf>
    <xf numFmtId="0" fontId="9" fillId="0" borderId="3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vertical="center" wrapText="1" readingOrder="1"/>
    </xf>
    <xf numFmtId="0" fontId="13" fillId="0" borderId="0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vertical="center" wrapText="1"/>
    </xf>
    <xf numFmtId="0" fontId="12" fillId="0" borderId="3" xfId="0" applyNumberFormat="1" applyFont="1" applyFill="1" applyBorder="1" applyAlignment="1">
      <alignment vertical="center" wrapText="1" readingOrder="1"/>
    </xf>
    <xf numFmtId="0" fontId="13" fillId="0" borderId="3" xfId="0" applyNumberFormat="1" applyFont="1" applyFill="1" applyBorder="1" applyAlignment="1">
      <alignment horizontal="left" vertical="center" wrapText="1" readingOrder="1"/>
    </xf>
    <xf numFmtId="0" fontId="15" fillId="0" borderId="3" xfId="0" applyNumberFormat="1" applyFont="1" applyFill="1" applyBorder="1" applyAlignment="1">
      <alignment horizontal="right" vertical="center" wrapText="1" readingOrder="1"/>
    </xf>
    <xf numFmtId="0" fontId="10" fillId="0" borderId="4" xfId="0" applyNumberFormat="1" applyFont="1" applyFill="1" applyBorder="1" applyAlignment="1">
      <alignment horizontal="right" vertical="center" wrapText="1" readingOrder="1"/>
    </xf>
    <xf numFmtId="0" fontId="3" fillId="0" borderId="4" xfId="0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 wrapText="1" readingOrder="1"/>
    </xf>
    <xf numFmtId="164" fontId="10" fillId="0" borderId="4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left" vertical="center" wrapText="1" readingOrder="1"/>
    </xf>
    <xf numFmtId="0" fontId="14" fillId="0" borderId="4" xfId="0" applyNumberFormat="1" applyFont="1" applyFill="1" applyBorder="1" applyAlignment="1">
      <alignment horizontal="right" vertical="center" wrapText="1" readingOrder="1"/>
    </xf>
    <xf numFmtId="164" fontId="14" fillId="0" borderId="4" xfId="0" applyNumberFormat="1" applyFont="1" applyFill="1" applyBorder="1" applyAlignment="1">
      <alignment horizontal="right" vertical="center" wrapText="1" readingOrder="1"/>
    </xf>
    <xf numFmtId="0" fontId="12" fillId="0" borderId="4" xfId="0" applyNumberFormat="1" applyFont="1" applyFill="1" applyBorder="1" applyAlignment="1">
      <alignment vertical="center" wrapText="1" readingOrder="1"/>
    </xf>
    <xf numFmtId="0" fontId="13" fillId="0" borderId="4" xfId="0" applyNumberFormat="1" applyFont="1" applyFill="1" applyBorder="1" applyAlignment="1">
      <alignment vertical="center" wrapText="1" readingOrder="1"/>
    </xf>
    <xf numFmtId="164" fontId="9" fillId="0" borderId="3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vertical="center" wrapText="1" readingOrder="1"/>
    </xf>
    <xf numFmtId="164" fontId="10" fillId="0" borderId="0" xfId="0" applyNumberFormat="1" applyFont="1" applyFill="1" applyBorder="1" applyAlignment="1">
      <alignment horizontal="right" vertical="center" wrapText="1" readingOrder="1"/>
    </xf>
    <xf numFmtId="7" fontId="14" fillId="0" borderId="0" xfId="0" applyNumberFormat="1" applyFont="1" applyFill="1" applyBorder="1" applyAlignment="1">
      <alignment horizontal="right" vertical="center" wrapText="1" readingOrder="1"/>
    </xf>
    <xf numFmtId="0" fontId="14" fillId="0" borderId="0" xfId="0" applyNumberFormat="1" applyFont="1" applyFill="1" applyBorder="1" applyAlignment="1">
      <alignment horizontal="right" vertical="center" wrapText="1" readingOrder="1"/>
    </xf>
    <xf numFmtId="0" fontId="10" fillId="0" borderId="14" xfId="0" applyNumberFormat="1" applyFont="1" applyFill="1" applyBorder="1" applyAlignment="1">
      <alignment horizontal="left" vertical="center" wrapText="1" readingOrder="1"/>
    </xf>
    <xf numFmtId="0" fontId="3" fillId="0" borderId="14" xfId="0" applyFont="1" applyFill="1" applyBorder="1" applyAlignment="1">
      <alignment horizontal="left" vertical="center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right" vertical="center" wrapText="1" readingOrder="1"/>
    </xf>
    <xf numFmtId="2" fontId="3" fillId="0" borderId="0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D3D3D3"/>
      <rgbColor rgb="000000FF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asek@sollertia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 topLeftCell="A1">
      <selection activeCell="D37" sqref="D37"/>
    </sheetView>
  </sheetViews>
  <sheetFormatPr defaultColWidth="9.140625" defaultRowHeight="15"/>
  <cols>
    <col min="1" max="1" width="0.5625" style="0" customWidth="1"/>
    <col min="2" max="2" width="1.8515625" style="0" customWidth="1"/>
    <col min="3" max="3" width="8.7109375" style="0" customWidth="1"/>
    <col min="4" max="4" width="4.421875" style="0" customWidth="1"/>
    <col min="5" max="5" width="4.57421875" style="0" customWidth="1"/>
    <col min="6" max="6" width="2.8515625" style="0" customWidth="1"/>
    <col min="7" max="7" width="6.00390625" style="0" customWidth="1"/>
    <col min="8" max="8" width="9.140625" style="0" hidden="1" customWidth="1"/>
    <col min="9" max="9" width="0.42578125" style="0" customWidth="1"/>
    <col min="10" max="10" width="9.140625" style="0" hidden="1" customWidth="1"/>
    <col min="11" max="11" width="5.8515625" style="0" customWidth="1"/>
    <col min="12" max="12" width="32.140625" style="0" customWidth="1"/>
    <col min="13" max="13" width="5.7109375" style="0" customWidth="1"/>
    <col min="14" max="14" width="7.421875" style="0" customWidth="1"/>
    <col min="15" max="15" width="13.140625" style="0" customWidth="1"/>
    <col min="16" max="16" width="9.140625" style="0" hidden="1" customWidth="1"/>
    <col min="17" max="17" width="1.28515625" style="0" customWidth="1"/>
    <col min="18" max="19" width="0.5625" style="0" customWidth="1"/>
  </cols>
  <sheetData>
    <row r="1" spans="2:18" ht="20.2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15" customHeight="1">
      <c r="B2" s="65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2:18" ht="15" customHeight="1">
      <c r="B3" s="66" t="s">
        <v>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ht="2.85" customHeight="1"/>
    <row r="5" spans="1:19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1.25" customHeight="1">
      <c r="A6" s="60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ht="15" hidden="1"/>
    <row r="8" ht="2.85" customHeight="1"/>
    <row r="9" spans="2:17" ht="5.65" customHeigh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2:17" ht="16.35" customHeight="1">
      <c r="B10" s="43"/>
      <c r="C10" s="61" t="s">
        <v>4</v>
      </c>
      <c r="D10" s="62"/>
      <c r="E10" s="62"/>
      <c r="F10" s="63" t="s">
        <v>5</v>
      </c>
      <c r="G10" s="62"/>
      <c r="H10" s="62"/>
      <c r="I10" s="62"/>
      <c r="J10" s="62"/>
      <c r="K10" s="62"/>
      <c r="L10" s="62"/>
      <c r="M10" s="62"/>
      <c r="N10" s="62"/>
      <c r="O10" s="62"/>
      <c r="P10" s="44"/>
      <c r="Q10" s="45"/>
    </row>
    <row r="11" spans="2:17" ht="16.35" customHeight="1">
      <c r="B11" s="43"/>
      <c r="C11" s="61" t="s">
        <v>6</v>
      </c>
      <c r="D11" s="62"/>
      <c r="E11" s="62"/>
      <c r="F11" s="63" t="s">
        <v>7</v>
      </c>
      <c r="G11" s="62"/>
      <c r="H11" s="62"/>
      <c r="I11" s="62"/>
      <c r="J11" s="62"/>
      <c r="K11" s="62"/>
      <c r="L11" s="62"/>
      <c r="M11" s="62"/>
      <c r="N11" s="62"/>
      <c r="O11" s="62"/>
      <c r="P11" s="44"/>
      <c r="Q11" s="45"/>
    </row>
    <row r="12" spans="2:17" ht="16.35" customHeight="1">
      <c r="B12" s="43"/>
      <c r="C12" s="49"/>
      <c r="D12" s="44"/>
      <c r="E12" s="44"/>
      <c r="F12" s="68" t="s">
        <v>9</v>
      </c>
      <c r="G12" s="68"/>
      <c r="H12" s="68"/>
      <c r="I12" s="68"/>
      <c r="J12" s="68"/>
      <c r="K12" s="68"/>
      <c r="L12" s="68"/>
      <c r="M12" s="68"/>
      <c r="N12" s="68"/>
      <c r="O12" s="68"/>
      <c r="P12" s="44"/>
      <c r="Q12" s="45"/>
    </row>
    <row r="13" spans="2:17" ht="16.35" customHeight="1">
      <c r="B13" s="43"/>
      <c r="C13" s="61" t="s">
        <v>8</v>
      </c>
      <c r="D13" s="62"/>
      <c r="E13" s="62"/>
      <c r="F13" s="69" t="s">
        <v>233</v>
      </c>
      <c r="G13" s="62"/>
      <c r="H13" s="62"/>
      <c r="I13" s="62"/>
      <c r="J13" s="62"/>
      <c r="K13" s="62"/>
      <c r="L13" s="62"/>
      <c r="M13" s="62"/>
      <c r="N13" s="62"/>
      <c r="O13" s="62"/>
      <c r="P13" s="44"/>
      <c r="Q13" s="45"/>
    </row>
    <row r="14" spans="2:17" ht="2.85" customHeight="1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</row>
    <row r="15" ht="2.85" customHeight="1"/>
    <row r="16" ht="14.25" customHeight="1"/>
    <row r="17" spans="2:7" ht="11.45" customHeight="1">
      <c r="B17" s="57" t="s">
        <v>10</v>
      </c>
      <c r="C17" s="58"/>
      <c r="D17" s="59" t="s">
        <v>11</v>
      </c>
      <c r="E17" s="58"/>
      <c r="F17" s="58"/>
      <c r="G17" s="58"/>
    </row>
    <row r="18" spans="2:7" ht="11.25" customHeight="1">
      <c r="B18" s="57" t="s">
        <v>8</v>
      </c>
      <c r="C18" s="58"/>
      <c r="D18" s="59" t="s">
        <v>12</v>
      </c>
      <c r="E18" s="58"/>
      <c r="F18" s="58"/>
      <c r="G18" s="58"/>
    </row>
    <row r="19" ht="15" hidden="1"/>
    <row r="20" ht="8.45" customHeight="1"/>
    <row r="21" spans="2:9" ht="11.45" customHeight="1">
      <c r="B21" s="57" t="s">
        <v>13</v>
      </c>
      <c r="C21" s="58"/>
      <c r="D21" s="67" t="s">
        <v>14</v>
      </c>
      <c r="E21" s="58"/>
      <c r="F21" s="58"/>
      <c r="G21" s="58"/>
      <c r="H21" s="58"/>
      <c r="I21" s="58"/>
    </row>
    <row r="22" spans="2:9" ht="11.45" customHeight="1">
      <c r="B22" s="57" t="s">
        <v>15</v>
      </c>
      <c r="C22" s="58"/>
      <c r="D22" s="67" t="s">
        <v>217</v>
      </c>
      <c r="E22" s="58"/>
      <c r="F22" s="58"/>
      <c r="G22" s="58"/>
      <c r="H22" s="58"/>
      <c r="I22" s="58"/>
    </row>
    <row r="23" spans="2:9" ht="11.25" customHeight="1">
      <c r="B23" s="57" t="s">
        <v>16</v>
      </c>
      <c r="C23" s="58"/>
      <c r="D23" s="67" t="s">
        <v>17</v>
      </c>
      <c r="E23" s="58"/>
      <c r="F23" s="58"/>
      <c r="G23" s="58"/>
      <c r="H23" s="58"/>
      <c r="I23" s="58"/>
    </row>
    <row r="24" ht="15" hidden="1"/>
    <row r="27" ht="15">
      <c r="D27" s="50" t="s">
        <v>234</v>
      </c>
    </row>
    <row r="28" ht="15">
      <c r="D28" s="50" t="s">
        <v>218</v>
      </c>
    </row>
    <row r="29" ht="15">
      <c r="D29" s="51" t="s">
        <v>219</v>
      </c>
    </row>
    <row r="30" ht="15">
      <c r="D30" s="51" t="s">
        <v>220</v>
      </c>
    </row>
    <row r="31" ht="15">
      <c r="D31" s="51" t="s">
        <v>221</v>
      </c>
    </row>
    <row r="32" ht="15">
      <c r="D32" s="51" t="s">
        <v>222</v>
      </c>
    </row>
    <row r="33" ht="15">
      <c r="D33" s="51" t="s">
        <v>223</v>
      </c>
    </row>
    <row r="34" ht="15">
      <c r="D34" s="50"/>
    </row>
    <row r="35" ht="15">
      <c r="D35" s="50"/>
    </row>
    <row r="36" ht="15">
      <c r="D36" s="50"/>
    </row>
    <row r="37" ht="15">
      <c r="D37" s="50"/>
    </row>
  </sheetData>
  <mergeCells count="21">
    <mergeCell ref="B1:R1"/>
    <mergeCell ref="B2:R2"/>
    <mergeCell ref="B3:R3"/>
    <mergeCell ref="B23:C23"/>
    <mergeCell ref="D23:I23"/>
    <mergeCell ref="F12:O12"/>
    <mergeCell ref="B18:C18"/>
    <mergeCell ref="D18:G18"/>
    <mergeCell ref="B21:C21"/>
    <mergeCell ref="D21:I21"/>
    <mergeCell ref="B22:C22"/>
    <mergeCell ref="D22:I22"/>
    <mergeCell ref="C11:E11"/>
    <mergeCell ref="F11:O11"/>
    <mergeCell ref="C13:E13"/>
    <mergeCell ref="F13:O13"/>
    <mergeCell ref="B17:C17"/>
    <mergeCell ref="D17:G17"/>
    <mergeCell ref="A6:S6"/>
    <mergeCell ref="C10:E10"/>
    <mergeCell ref="F10:O10"/>
  </mergeCells>
  <hyperlinks>
    <hyperlink ref="D22" r:id="rId1" display="mailto:jirasek@sollertia.cz"/>
  </hyperlinks>
  <printOptions/>
  <pageMargins left="0.3937007874015748" right="0" top="0.3937007874015748" bottom="0" header="0" footer="0"/>
  <pageSetup horizontalDpi="600" verticalDpi="600" orientation="portrait" paperSize="9" r:id="rId2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 topLeftCell="A1">
      <selection activeCell="B48" sqref="B48"/>
    </sheetView>
  </sheetViews>
  <sheetFormatPr defaultColWidth="9.140625" defaultRowHeight="15"/>
  <cols>
    <col min="1" max="1" width="4.7109375" style="0" customWidth="1"/>
    <col min="2" max="2" width="70.7109375" style="0" customWidth="1"/>
    <col min="3" max="3" width="5.7109375" style="0" customWidth="1"/>
    <col min="4" max="4" width="12.7109375" style="0" customWidth="1"/>
  </cols>
  <sheetData>
    <row r="1" spans="1:4" ht="20.25">
      <c r="A1" s="70" t="s">
        <v>203</v>
      </c>
      <c r="B1" s="70"/>
      <c r="C1" s="70"/>
      <c r="D1" s="70"/>
    </row>
    <row r="2" spans="1:4" ht="15">
      <c r="A2" s="65" t="s">
        <v>1</v>
      </c>
      <c r="B2" s="65"/>
      <c r="C2" s="65"/>
      <c r="D2" s="65"/>
    </row>
    <row r="3" spans="1:4" ht="15">
      <c r="A3" s="65" t="s">
        <v>2</v>
      </c>
      <c r="B3" s="65"/>
      <c r="C3" s="65"/>
      <c r="D3" s="65"/>
    </row>
    <row r="4" spans="1:4" ht="2.85" customHeight="1">
      <c r="A4" s="19"/>
      <c r="B4" s="19"/>
      <c r="C4" s="19"/>
      <c r="D4" s="19"/>
    </row>
    <row r="5" spans="1:4" ht="11.25" customHeight="1">
      <c r="A5" s="21"/>
      <c r="B5" s="72" t="s">
        <v>204</v>
      </c>
      <c r="C5" s="72"/>
      <c r="D5" s="72"/>
    </row>
    <row r="6" spans="1:4" ht="2.85" customHeight="1">
      <c r="A6" s="12"/>
      <c r="B6" s="20"/>
      <c r="C6" s="20"/>
      <c r="D6" s="20"/>
    </row>
    <row r="7" spans="1:4" ht="15.75">
      <c r="A7" s="71" t="s">
        <v>18</v>
      </c>
      <c r="B7" s="71"/>
      <c r="C7" s="71"/>
      <c r="D7" s="71"/>
    </row>
    <row r="8" spans="1:4" ht="2.85" customHeight="1">
      <c r="A8" s="12"/>
      <c r="B8" s="12"/>
      <c r="C8" s="12"/>
      <c r="D8" s="12"/>
    </row>
    <row r="9" spans="1:4" s="3" customFormat="1" ht="12.95" customHeight="1">
      <c r="A9" s="23" t="s">
        <v>19</v>
      </c>
      <c r="B9" s="24" t="s">
        <v>20</v>
      </c>
      <c r="C9" s="23"/>
      <c r="D9" s="23" t="s">
        <v>21</v>
      </c>
    </row>
    <row r="10" spans="1:4" s="3" customFormat="1" ht="12.95" customHeight="1">
      <c r="A10" s="25" t="s">
        <v>22</v>
      </c>
      <c r="B10" s="26" t="s">
        <v>23</v>
      </c>
      <c r="C10" s="27"/>
      <c r="D10" s="27" t="s">
        <v>8</v>
      </c>
    </row>
    <row r="11" spans="1:4" s="3" customFormat="1" ht="12.95" customHeight="1">
      <c r="A11" s="22" t="s">
        <v>24</v>
      </c>
      <c r="B11" s="14" t="s">
        <v>27</v>
      </c>
      <c r="C11" s="28"/>
      <c r="D11" s="28">
        <f>Položky!$X$16</f>
        <v>0</v>
      </c>
    </row>
    <row r="12" spans="1:4" s="3" customFormat="1" ht="12.95" customHeight="1">
      <c r="A12" s="22" t="s">
        <v>26</v>
      </c>
      <c r="B12" s="14" t="s">
        <v>25</v>
      </c>
      <c r="C12" s="28"/>
      <c r="D12" s="28">
        <f>Položky!$X$40</f>
        <v>0</v>
      </c>
    </row>
    <row r="13" spans="1:4" s="3" customFormat="1" ht="12.95" customHeight="1">
      <c r="A13" s="22" t="s">
        <v>28</v>
      </c>
      <c r="B13" s="14" t="s">
        <v>30</v>
      </c>
      <c r="C13" s="28"/>
      <c r="D13" s="28">
        <f>Položky!$X$84</f>
        <v>0</v>
      </c>
    </row>
    <row r="14" spans="1:4" s="3" customFormat="1" ht="12.95" customHeight="1">
      <c r="A14" s="29" t="s">
        <v>29</v>
      </c>
      <c r="B14" s="30" t="s">
        <v>205</v>
      </c>
      <c r="C14" s="29"/>
      <c r="D14" s="31">
        <f>Položky!$X$140</f>
        <v>0</v>
      </c>
    </row>
    <row r="15" spans="1:4" s="3" customFormat="1" ht="12.95" customHeight="1">
      <c r="A15" s="32" t="s">
        <v>8</v>
      </c>
      <c r="B15" s="26" t="s">
        <v>35</v>
      </c>
      <c r="C15" s="8"/>
      <c r="D15" s="7">
        <f>SUM(D11:D14)</f>
        <v>0</v>
      </c>
    </row>
    <row r="16" spans="1:4" s="3" customFormat="1" ht="12.95" customHeight="1">
      <c r="A16" s="32"/>
      <c r="B16" s="26"/>
      <c r="C16" s="8"/>
      <c r="D16" s="7"/>
    </row>
    <row r="17" spans="1:4" s="3" customFormat="1" ht="12.95" customHeight="1">
      <c r="A17" s="32" t="s">
        <v>36</v>
      </c>
      <c r="B17" s="26" t="s">
        <v>206</v>
      </c>
      <c r="C17" s="8"/>
      <c r="D17" s="7"/>
    </row>
    <row r="18" spans="1:4" s="3" customFormat="1" ht="12.95" customHeight="1">
      <c r="A18" s="29" t="s">
        <v>31</v>
      </c>
      <c r="B18" s="30" t="s">
        <v>142</v>
      </c>
      <c r="C18" s="31"/>
      <c r="D18" s="31">
        <f>Položky!$X$101</f>
        <v>0</v>
      </c>
    </row>
    <row r="19" spans="1:4" s="3" customFormat="1" ht="12.95" customHeight="1">
      <c r="A19" s="32"/>
      <c r="B19" s="26" t="s">
        <v>207</v>
      </c>
      <c r="C19" s="8"/>
      <c r="D19" s="7">
        <f>SUM(D18)</f>
        <v>0</v>
      </c>
    </row>
    <row r="20" spans="1:4" s="3" customFormat="1" ht="12.95" customHeight="1">
      <c r="A20" s="22" t="s">
        <v>8</v>
      </c>
      <c r="B20" s="14" t="s">
        <v>8</v>
      </c>
      <c r="C20" s="22"/>
      <c r="D20" s="22" t="s">
        <v>8</v>
      </c>
    </row>
    <row r="21" spans="1:4" s="3" customFormat="1" ht="12.95" customHeight="1">
      <c r="A21" s="32" t="s">
        <v>208</v>
      </c>
      <c r="B21" s="26" t="s">
        <v>37</v>
      </c>
      <c r="C21" s="8"/>
      <c r="D21" s="8" t="s">
        <v>8</v>
      </c>
    </row>
    <row r="22" spans="1:4" s="3" customFormat="1" ht="12.95" customHeight="1">
      <c r="A22" s="33" t="s">
        <v>32</v>
      </c>
      <c r="B22" s="34" t="s">
        <v>209</v>
      </c>
      <c r="C22" s="35">
        <v>0.036</v>
      </c>
      <c r="D22" s="36">
        <f>(D11+D12+D14)*C22</f>
        <v>0</v>
      </c>
    </row>
    <row r="23" spans="1:4" s="3" customFormat="1" ht="12.95" customHeight="1">
      <c r="A23" s="33" t="s">
        <v>33</v>
      </c>
      <c r="B23" s="34" t="s">
        <v>210</v>
      </c>
      <c r="C23" s="35">
        <v>0.025</v>
      </c>
      <c r="D23" s="36">
        <f>(D11+D12+D14)*C23</f>
        <v>0</v>
      </c>
    </row>
    <row r="24" spans="1:4" s="3" customFormat="1" ht="12.95" customHeight="1">
      <c r="A24" s="33" t="s">
        <v>34</v>
      </c>
      <c r="B24" s="34" t="s">
        <v>211</v>
      </c>
      <c r="C24" s="35">
        <v>0.01</v>
      </c>
      <c r="D24" s="36">
        <f>(D11+D12+D14)*C24</f>
        <v>0</v>
      </c>
    </row>
    <row r="25" spans="1:4" s="3" customFormat="1" ht="12.95" customHeight="1">
      <c r="A25" s="33" t="s">
        <v>38</v>
      </c>
      <c r="B25" s="34" t="s">
        <v>212</v>
      </c>
      <c r="C25" s="35">
        <v>0.036</v>
      </c>
      <c r="D25" s="36">
        <f>D13*C25</f>
        <v>0</v>
      </c>
    </row>
    <row r="26" spans="1:4" s="3" customFormat="1" ht="12.95" customHeight="1">
      <c r="A26" s="33" t="s">
        <v>213</v>
      </c>
      <c r="B26" s="34" t="s">
        <v>214</v>
      </c>
      <c r="C26" s="35">
        <v>0.025</v>
      </c>
      <c r="D26" s="36">
        <f>D13*C26</f>
        <v>0</v>
      </c>
    </row>
    <row r="27" spans="1:4" s="3" customFormat="1" ht="12.95" customHeight="1">
      <c r="A27" s="33" t="s">
        <v>215</v>
      </c>
      <c r="B27" s="34" t="s">
        <v>216</v>
      </c>
      <c r="C27" s="35">
        <v>0.01</v>
      </c>
      <c r="D27" s="36">
        <f>D13*C27</f>
        <v>0</v>
      </c>
    </row>
    <row r="28" spans="1:4" s="3" customFormat="1" ht="12.95" customHeight="1">
      <c r="A28" s="37"/>
      <c r="B28" s="38" t="s">
        <v>39</v>
      </c>
      <c r="C28" s="38"/>
      <c r="D28" s="39">
        <f>SUM(D22:D27)</f>
        <v>0</v>
      </c>
    </row>
    <row r="29" spans="1:4" s="3" customFormat="1" ht="12.95" customHeight="1">
      <c r="A29" s="13"/>
      <c r="B29" s="13"/>
      <c r="C29" s="13"/>
      <c r="D29" s="13"/>
    </row>
    <row r="30" spans="1:4" s="3" customFormat="1" ht="12.95" customHeight="1" thickBot="1">
      <c r="A30" s="15" t="s">
        <v>40</v>
      </c>
      <c r="B30" s="16" t="s">
        <v>41</v>
      </c>
      <c r="C30" s="17"/>
      <c r="D30" s="18">
        <f>D15+D19+D28</f>
        <v>0</v>
      </c>
    </row>
    <row r="31" spans="1:4" s="3" customFormat="1" ht="12.95" customHeight="1" thickTop="1">
      <c r="A31" s="13"/>
      <c r="B31" s="13"/>
      <c r="C31" s="13"/>
      <c r="D31" s="13"/>
    </row>
    <row r="32" spans="1:4" s="3" customFormat="1" ht="12.95" customHeight="1">
      <c r="A32" s="13"/>
      <c r="B32" s="13"/>
      <c r="C32" s="13"/>
      <c r="D32" s="13"/>
    </row>
    <row r="33" spans="1:4" s="3" customFormat="1" ht="12.95" customHeight="1">
      <c r="A33" s="13"/>
      <c r="B33" s="13"/>
      <c r="C33" s="13"/>
      <c r="D33" s="13"/>
    </row>
    <row r="34" spans="1:4" ht="12.95" customHeight="1">
      <c r="A34" s="12"/>
      <c r="B34" s="12"/>
      <c r="C34" s="12"/>
      <c r="D34" s="12"/>
    </row>
    <row r="35" ht="12.95" customHeight="1"/>
    <row r="36" ht="12.95" customHeight="1"/>
    <row r="37" ht="12.95" customHeight="1"/>
  </sheetData>
  <mergeCells count="5">
    <mergeCell ref="A1:D1"/>
    <mergeCell ref="A2:D2"/>
    <mergeCell ref="A3:D3"/>
    <mergeCell ref="A7:D7"/>
    <mergeCell ref="B5:D5"/>
  </mergeCells>
  <printOptions/>
  <pageMargins left="0.3937007874015748" right="0" top="0.3937007874015748" bottom="0.1968503937007874" header="0" footer="0"/>
  <pageSetup horizontalDpi="600" verticalDpi="600" orientation="portrait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workbookViewId="0" topLeftCell="A1">
      <selection activeCell="R131" sqref="R131:S133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8515625" style="0" customWidth="1"/>
    <col min="7" max="7" width="3.421875" style="0" customWidth="1"/>
    <col min="8" max="9" width="9.140625" style="0" hidden="1" customWidth="1"/>
    <col min="10" max="10" width="1.57421875" style="0" customWidth="1"/>
    <col min="11" max="11" width="3.57421875" style="0" customWidth="1"/>
    <col min="12" max="12" width="1.57421875" style="0" customWidth="1"/>
    <col min="13" max="13" width="6.7109375" style="0" customWidth="1"/>
    <col min="14" max="14" width="4.00390625" style="0" customWidth="1"/>
    <col min="15" max="15" width="3.140625" style="0" customWidth="1"/>
    <col min="16" max="16" width="0.85546875" style="0" customWidth="1"/>
    <col min="17" max="17" width="20.57421875" style="0" customWidth="1"/>
    <col min="18" max="19" width="6.7109375" style="0" customWidth="1"/>
    <col min="20" max="20" width="4.57421875" style="0" customWidth="1"/>
    <col min="21" max="21" width="4.421875" style="0" customWidth="1"/>
    <col min="22" max="22" width="3.00390625" style="0" customWidth="1"/>
    <col min="23" max="23" width="3.28125" style="0" customWidth="1"/>
    <col min="24" max="24" width="12.7109375" style="0" customWidth="1"/>
    <col min="25" max="25" width="0.5625" style="0" customWidth="1"/>
  </cols>
  <sheetData>
    <row r="1" spans="15:18" ht="20.1" customHeight="1">
      <c r="O1" s="64" t="s">
        <v>0</v>
      </c>
      <c r="P1" s="58"/>
      <c r="Q1" s="58"/>
      <c r="R1" s="58"/>
    </row>
    <row r="2" spans="9:22" ht="15" customHeight="1">
      <c r="I2" s="65" t="s">
        <v>202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2:20" ht="15">
      <c r="L3" s="66" t="s">
        <v>2</v>
      </c>
      <c r="M3" s="58"/>
      <c r="N3" s="58"/>
      <c r="O3" s="58"/>
      <c r="P3" s="58"/>
      <c r="Q3" s="58"/>
      <c r="R3" s="58"/>
      <c r="S3" s="58"/>
      <c r="T3" s="58"/>
    </row>
    <row r="4" ht="2.85" customHeight="1"/>
    <row r="5" spans="1:25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1.25" customHeight="1">
      <c r="A6" s="60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ht="15" hidden="1"/>
    <row r="8" ht="2.85" customHeight="1"/>
    <row r="9" spans="2:24" ht="17.1" customHeight="1">
      <c r="B9" s="73" t="s">
        <v>43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ht="2.85" customHeight="1"/>
    <row r="11" spans="2:24" ht="15">
      <c r="B11" s="81" t="s">
        <v>44</v>
      </c>
      <c r="C11" s="76"/>
      <c r="D11" s="75" t="s">
        <v>45</v>
      </c>
      <c r="E11" s="76"/>
      <c r="F11" s="76"/>
      <c r="G11" s="76"/>
      <c r="H11" s="76"/>
      <c r="I11" s="76"/>
      <c r="J11" s="76"/>
      <c r="K11" s="75" t="s">
        <v>20</v>
      </c>
      <c r="L11" s="76"/>
      <c r="M11" s="76"/>
      <c r="N11" s="76"/>
      <c r="O11" s="76"/>
      <c r="P11" s="76"/>
      <c r="Q11" s="76"/>
      <c r="R11" s="81" t="s">
        <v>46</v>
      </c>
      <c r="S11" s="76"/>
      <c r="T11" s="81" t="s">
        <v>47</v>
      </c>
      <c r="U11" s="76"/>
      <c r="V11" s="75" t="s">
        <v>48</v>
      </c>
      <c r="W11" s="76"/>
      <c r="X11" s="2" t="s">
        <v>49</v>
      </c>
    </row>
    <row r="12" spans="2:24" s="3" customFormat="1" ht="12.95" customHeight="1">
      <c r="B12" s="77">
        <v>1</v>
      </c>
      <c r="C12" s="78"/>
      <c r="D12" s="79" t="s">
        <v>50</v>
      </c>
      <c r="E12" s="78"/>
      <c r="F12" s="78"/>
      <c r="G12" s="78"/>
      <c r="H12" s="78"/>
      <c r="I12" s="78"/>
      <c r="J12" s="78"/>
      <c r="K12" s="79" t="s">
        <v>51</v>
      </c>
      <c r="L12" s="78"/>
      <c r="M12" s="78"/>
      <c r="N12" s="78"/>
      <c r="O12" s="78"/>
      <c r="P12" s="78"/>
      <c r="Q12" s="78"/>
      <c r="R12" s="80"/>
      <c r="S12" s="78"/>
      <c r="T12" s="77" t="s">
        <v>52</v>
      </c>
      <c r="U12" s="78"/>
      <c r="V12" s="79" t="s">
        <v>53</v>
      </c>
      <c r="W12" s="78"/>
      <c r="X12" s="4">
        <f>R12*T12</f>
        <v>0</v>
      </c>
    </row>
    <row r="13" spans="2:24" s="3" customFormat="1" ht="12.95" customHeight="1">
      <c r="B13" s="77">
        <v>2</v>
      </c>
      <c r="C13" s="78"/>
      <c r="D13" s="79" t="s">
        <v>54</v>
      </c>
      <c r="E13" s="78"/>
      <c r="F13" s="78"/>
      <c r="G13" s="78"/>
      <c r="H13" s="78"/>
      <c r="I13" s="78"/>
      <c r="J13" s="78"/>
      <c r="K13" s="79" t="s">
        <v>55</v>
      </c>
      <c r="L13" s="78"/>
      <c r="M13" s="78"/>
      <c r="N13" s="78"/>
      <c r="O13" s="78"/>
      <c r="P13" s="78"/>
      <c r="Q13" s="78"/>
      <c r="R13" s="80"/>
      <c r="S13" s="78"/>
      <c r="T13" s="77" t="s">
        <v>52</v>
      </c>
      <c r="U13" s="78"/>
      <c r="V13" s="79" t="s">
        <v>53</v>
      </c>
      <c r="W13" s="78"/>
      <c r="X13" s="4">
        <f aca="true" t="shared" si="0" ref="X13:X15">R13*T13</f>
        <v>0</v>
      </c>
    </row>
    <row r="14" spans="2:24" s="3" customFormat="1" ht="12.95" customHeight="1">
      <c r="B14" s="77">
        <v>3</v>
      </c>
      <c r="C14" s="78"/>
      <c r="D14" s="79" t="s">
        <v>56</v>
      </c>
      <c r="E14" s="78"/>
      <c r="F14" s="78"/>
      <c r="G14" s="78"/>
      <c r="H14" s="78"/>
      <c r="I14" s="78"/>
      <c r="J14" s="78"/>
      <c r="K14" s="79" t="s">
        <v>57</v>
      </c>
      <c r="L14" s="78"/>
      <c r="M14" s="78"/>
      <c r="N14" s="78"/>
      <c r="O14" s="78"/>
      <c r="P14" s="78"/>
      <c r="Q14" s="78"/>
      <c r="R14" s="80"/>
      <c r="S14" s="78"/>
      <c r="T14" s="77" t="s">
        <v>52</v>
      </c>
      <c r="U14" s="78"/>
      <c r="V14" s="79" t="s">
        <v>53</v>
      </c>
      <c r="W14" s="78"/>
      <c r="X14" s="4">
        <f t="shared" si="0"/>
        <v>0</v>
      </c>
    </row>
    <row r="15" spans="2:24" s="3" customFormat="1" ht="12.95" customHeight="1">
      <c r="B15" s="77">
        <v>4</v>
      </c>
      <c r="C15" s="78"/>
      <c r="D15" s="79" t="s">
        <v>58</v>
      </c>
      <c r="E15" s="78"/>
      <c r="F15" s="78"/>
      <c r="G15" s="78"/>
      <c r="H15" s="78"/>
      <c r="I15" s="78"/>
      <c r="J15" s="78"/>
      <c r="K15" s="79" t="s">
        <v>59</v>
      </c>
      <c r="L15" s="78"/>
      <c r="M15" s="78"/>
      <c r="N15" s="78"/>
      <c r="O15" s="78"/>
      <c r="P15" s="78"/>
      <c r="Q15" s="78"/>
      <c r="R15" s="80"/>
      <c r="S15" s="78"/>
      <c r="T15" s="77" t="s">
        <v>52</v>
      </c>
      <c r="U15" s="78"/>
      <c r="V15" s="79" t="s">
        <v>53</v>
      </c>
      <c r="W15" s="78"/>
      <c r="X15" s="4">
        <f t="shared" si="0"/>
        <v>0</v>
      </c>
    </row>
    <row r="16" spans="2:24" s="3" customFormat="1" ht="12.95" customHeight="1">
      <c r="B16" s="82"/>
      <c r="C16" s="83"/>
      <c r="D16" s="84"/>
      <c r="E16" s="83"/>
      <c r="F16" s="83"/>
      <c r="G16" s="83"/>
      <c r="H16" s="83"/>
      <c r="I16" s="83"/>
      <c r="J16" s="83"/>
      <c r="K16" s="84"/>
      <c r="L16" s="83"/>
      <c r="M16" s="83"/>
      <c r="N16" s="83"/>
      <c r="O16" s="83"/>
      <c r="P16" s="83"/>
      <c r="Q16" s="83"/>
      <c r="R16" s="85"/>
      <c r="S16" s="83"/>
      <c r="T16" s="86" t="s">
        <v>196</v>
      </c>
      <c r="U16" s="86"/>
      <c r="V16" s="86"/>
      <c r="W16" s="86"/>
      <c r="X16" s="9">
        <f>SUM(X12:X15)</f>
        <v>0</v>
      </c>
    </row>
    <row r="17" spans="2:24" s="3" customFormat="1" ht="12.95" customHeight="1">
      <c r="B17" s="77"/>
      <c r="C17" s="78"/>
      <c r="D17" s="79"/>
      <c r="E17" s="78"/>
      <c r="F17" s="78"/>
      <c r="G17" s="78"/>
      <c r="H17" s="78"/>
      <c r="I17" s="78"/>
      <c r="J17" s="78"/>
      <c r="K17" s="79"/>
      <c r="L17" s="78"/>
      <c r="M17" s="78"/>
      <c r="N17" s="78"/>
      <c r="O17" s="78"/>
      <c r="P17" s="78"/>
      <c r="Q17" s="78"/>
      <c r="R17" s="80"/>
      <c r="S17" s="78"/>
      <c r="T17" s="77"/>
      <c r="U17" s="78"/>
      <c r="V17" s="79"/>
      <c r="W17" s="78"/>
      <c r="X17" s="4"/>
    </row>
    <row r="18" spans="2:24" s="3" customFormat="1" ht="12.95" customHeight="1">
      <c r="B18" s="77">
        <v>5</v>
      </c>
      <c r="C18" s="78"/>
      <c r="D18" s="79" t="s">
        <v>60</v>
      </c>
      <c r="E18" s="78"/>
      <c r="F18" s="78"/>
      <c r="G18" s="78"/>
      <c r="H18" s="78"/>
      <c r="I18" s="78"/>
      <c r="J18" s="78"/>
      <c r="K18" s="79" t="s">
        <v>61</v>
      </c>
      <c r="L18" s="78"/>
      <c r="M18" s="78"/>
      <c r="N18" s="78"/>
      <c r="O18" s="78"/>
      <c r="P18" s="78"/>
      <c r="Q18" s="78"/>
      <c r="R18" s="80"/>
      <c r="S18" s="78"/>
      <c r="T18" s="77" t="s">
        <v>62</v>
      </c>
      <c r="U18" s="78"/>
      <c r="V18" s="79" t="s">
        <v>53</v>
      </c>
      <c r="W18" s="78"/>
      <c r="X18" s="4">
        <f>R18*T18</f>
        <v>0</v>
      </c>
    </row>
    <row r="19" spans="2:24" s="3" customFormat="1" ht="12.95" customHeight="1">
      <c r="B19" s="87" t="s">
        <v>8</v>
      </c>
      <c r="C19" s="78"/>
      <c r="D19" s="87" t="s">
        <v>8</v>
      </c>
      <c r="E19" s="78"/>
      <c r="F19" s="78"/>
      <c r="G19" s="78"/>
      <c r="H19" s="78"/>
      <c r="I19" s="78"/>
      <c r="J19" s="78"/>
      <c r="K19" s="88" t="s">
        <v>63</v>
      </c>
      <c r="L19" s="78"/>
      <c r="M19" s="78"/>
      <c r="N19" s="78"/>
      <c r="O19" s="78"/>
      <c r="P19" s="78"/>
      <c r="Q19" s="78"/>
      <c r="R19" s="87"/>
      <c r="S19" s="78"/>
      <c r="T19" s="87" t="s">
        <v>8</v>
      </c>
      <c r="U19" s="78"/>
      <c r="V19" s="87" t="s">
        <v>8</v>
      </c>
      <c r="W19" s="78"/>
      <c r="X19" s="5" t="s">
        <v>8</v>
      </c>
    </row>
    <row r="20" spans="2:24" s="3" customFormat="1" ht="12.95" customHeight="1">
      <c r="B20" s="77">
        <v>6</v>
      </c>
      <c r="C20" s="78"/>
      <c r="D20" s="79" t="s">
        <v>64</v>
      </c>
      <c r="E20" s="78"/>
      <c r="F20" s="78"/>
      <c r="G20" s="78"/>
      <c r="H20" s="78"/>
      <c r="I20" s="78"/>
      <c r="J20" s="78"/>
      <c r="K20" s="79" t="s">
        <v>65</v>
      </c>
      <c r="L20" s="78"/>
      <c r="M20" s="78"/>
      <c r="N20" s="78"/>
      <c r="O20" s="78"/>
      <c r="P20" s="78"/>
      <c r="Q20" s="78"/>
      <c r="R20" s="80"/>
      <c r="S20" s="78"/>
      <c r="T20" s="77" t="s">
        <v>66</v>
      </c>
      <c r="U20" s="78"/>
      <c r="V20" s="79" t="s">
        <v>53</v>
      </c>
      <c r="W20" s="78"/>
      <c r="X20" s="4">
        <f>R20*T20</f>
        <v>0</v>
      </c>
    </row>
    <row r="21" spans="2:24" s="3" customFormat="1" ht="12.95" customHeight="1">
      <c r="B21" s="87" t="s">
        <v>8</v>
      </c>
      <c r="C21" s="78"/>
      <c r="D21" s="87" t="s">
        <v>8</v>
      </c>
      <c r="E21" s="78"/>
      <c r="F21" s="78"/>
      <c r="G21" s="78"/>
      <c r="H21" s="78"/>
      <c r="I21" s="78"/>
      <c r="J21" s="78"/>
      <c r="K21" s="88" t="s">
        <v>67</v>
      </c>
      <c r="L21" s="78"/>
      <c r="M21" s="78"/>
      <c r="N21" s="78"/>
      <c r="O21" s="78"/>
      <c r="P21" s="78"/>
      <c r="Q21" s="78"/>
      <c r="R21" s="87"/>
      <c r="S21" s="78"/>
      <c r="T21" s="87" t="s">
        <v>8</v>
      </c>
      <c r="U21" s="78"/>
      <c r="V21" s="87" t="s">
        <v>8</v>
      </c>
      <c r="W21" s="78"/>
      <c r="X21" s="5" t="s">
        <v>8</v>
      </c>
    </row>
    <row r="22" spans="2:24" s="3" customFormat="1" ht="12.95" customHeight="1">
      <c r="B22" s="77">
        <v>7</v>
      </c>
      <c r="C22" s="78"/>
      <c r="D22" s="79" t="s">
        <v>68</v>
      </c>
      <c r="E22" s="78"/>
      <c r="F22" s="78"/>
      <c r="G22" s="78"/>
      <c r="H22" s="78"/>
      <c r="I22" s="78"/>
      <c r="J22" s="78"/>
      <c r="K22" s="79" t="s">
        <v>69</v>
      </c>
      <c r="L22" s="78"/>
      <c r="M22" s="78"/>
      <c r="N22" s="78"/>
      <c r="O22" s="78"/>
      <c r="P22" s="78"/>
      <c r="Q22" s="78"/>
      <c r="R22" s="80"/>
      <c r="S22" s="78"/>
      <c r="T22" s="77" t="s">
        <v>70</v>
      </c>
      <c r="U22" s="78"/>
      <c r="V22" s="79" t="s">
        <v>53</v>
      </c>
      <c r="W22" s="78"/>
      <c r="X22" s="4">
        <f>R22*T22</f>
        <v>0</v>
      </c>
    </row>
    <row r="23" spans="2:24" s="3" customFormat="1" ht="12.95" customHeight="1">
      <c r="B23" s="87" t="s">
        <v>8</v>
      </c>
      <c r="C23" s="78"/>
      <c r="D23" s="87" t="s">
        <v>8</v>
      </c>
      <c r="E23" s="78"/>
      <c r="F23" s="78"/>
      <c r="G23" s="78"/>
      <c r="H23" s="78"/>
      <c r="I23" s="78"/>
      <c r="J23" s="78"/>
      <c r="K23" s="88" t="s">
        <v>71</v>
      </c>
      <c r="L23" s="78"/>
      <c r="M23" s="78"/>
      <c r="N23" s="78"/>
      <c r="O23" s="78"/>
      <c r="P23" s="78"/>
      <c r="Q23" s="78"/>
      <c r="R23" s="87"/>
      <c r="S23" s="78"/>
      <c r="T23" s="87" t="s">
        <v>8</v>
      </c>
      <c r="U23" s="78"/>
      <c r="V23" s="87" t="s">
        <v>8</v>
      </c>
      <c r="W23" s="78"/>
      <c r="X23" s="5" t="s">
        <v>8</v>
      </c>
    </row>
    <row r="24" spans="2:24" s="3" customFormat="1" ht="12.95" customHeight="1">
      <c r="B24" s="77">
        <v>8</v>
      </c>
      <c r="C24" s="78"/>
      <c r="D24" s="79" t="s">
        <v>72</v>
      </c>
      <c r="E24" s="78"/>
      <c r="F24" s="78"/>
      <c r="G24" s="78"/>
      <c r="H24" s="78"/>
      <c r="I24" s="78"/>
      <c r="J24" s="78"/>
      <c r="K24" s="79" t="s">
        <v>73</v>
      </c>
      <c r="L24" s="78"/>
      <c r="M24" s="78"/>
      <c r="N24" s="78"/>
      <c r="O24" s="78"/>
      <c r="P24" s="78"/>
      <c r="Q24" s="78"/>
      <c r="R24" s="80"/>
      <c r="S24" s="78"/>
      <c r="T24" s="77" t="s">
        <v>74</v>
      </c>
      <c r="U24" s="78"/>
      <c r="V24" s="79" t="s">
        <v>53</v>
      </c>
      <c r="W24" s="78"/>
      <c r="X24" s="4">
        <f aca="true" t="shared" si="1" ref="X24:X29">R24*T24</f>
        <v>0</v>
      </c>
    </row>
    <row r="25" spans="2:24" s="3" customFormat="1" ht="12.95" customHeight="1">
      <c r="B25" s="77">
        <v>9</v>
      </c>
      <c r="C25" s="78"/>
      <c r="D25" s="79" t="s">
        <v>75</v>
      </c>
      <c r="E25" s="78"/>
      <c r="F25" s="78"/>
      <c r="G25" s="78"/>
      <c r="H25" s="78"/>
      <c r="I25" s="78"/>
      <c r="J25" s="78"/>
      <c r="K25" s="79" t="s">
        <v>76</v>
      </c>
      <c r="L25" s="78"/>
      <c r="M25" s="78"/>
      <c r="N25" s="78"/>
      <c r="O25" s="78"/>
      <c r="P25" s="78"/>
      <c r="Q25" s="78"/>
      <c r="R25" s="80"/>
      <c r="S25" s="78"/>
      <c r="T25" s="77" t="s">
        <v>77</v>
      </c>
      <c r="U25" s="78"/>
      <c r="V25" s="79" t="s">
        <v>53</v>
      </c>
      <c r="W25" s="78"/>
      <c r="X25" s="4">
        <f t="shared" si="1"/>
        <v>0</v>
      </c>
    </row>
    <row r="26" spans="2:24" s="3" customFormat="1" ht="12.95" customHeight="1">
      <c r="B26" s="77">
        <v>10</v>
      </c>
      <c r="C26" s="78"/>
      <c r="D26" s="79" t="s">
        <v>50</v>
      </c>
      <c r="E26" s="78"/>
      <c r="F26" s="78"/>
      <c r="G26" s="78"/>
      <c r="H26" s="78"/>
      <c r="I26" s="78"/>
      <c r="J26" s="78"/>
      <c r="K26" s="79" t="s">
        <v>51</v>
      </c>
      <c r="L26" s="78"/>
      <c r="M26" s="78"/>
      <c r="N26" s="78"/>
      <c r="O26" s="78"/>
      <c r="P26" s="78"/>
      <c r="Q26" s="78"/>
      <c r="R26" s="80"/>
      <c r="S26" s="78"/>
      <c r="T26" s="77" t="s">
        <v>77</v>
      </c>
      <c r="U26" s="78"/>
      <c r="V26" s="79" t="s">
        <v>53</v>
      </c>
      <c r="W26" s="78"/>
      <c r="X26" s="4">
        <f t="shared" si="1"/>
        <v>0</v>
      </c>
    </row>
    <row r="27" spans="2:24" s="3" customFormat="1" ht="12.95" customHeight="1">
      <c r="B27" s="77">
        <v>11</v>
      </c>
      <c r="C27" s="78"/>
      <c r="D27" s="79" t="s">
        <v>54</v>
      </c>
      <c r="E27" s="78"/>
      <c r="F27" s="78"/>
      <c r="G27" s="78"/>
      <c r="H27" s="78"/>
      <c r="I27" s="78"/>
      <c r="J27" s="78"/>
      <c r="K27" s="79" t="s">
        <v>55</v>
      </c>
      <c r="L27" s="78"/>
      <c r="M27" s="78"/>
      <c r="N27" s="78"/>
      <c r="O27" s="78"/>
      <c r="P27" s="78"/>
      <c r="Q27" s="78"/>
      <c r="R27" s="80"/>
      <c r="S27" s="78"/>
      <c r="T27" s="77" t="s">
        <v>77</v>
      </c>
      <c r="U27" s="78"/>
      <c r="V27" s="79" t="s">
        <v>53</v>
      </c>
      <c r="W27" s="78"/>
      <c r="X27" s="4">
        <f t="shared" si="1"/>
        <v>0</v>
      </c>
    </row>
    <row r="28" spans="2:24" s="3" customFormat="1" ht="12.95" customHeight="1">
      <c r="B28" s="77">
        <v>12</v>
      </c>
      <c r="C28" s="78"/>
      <c r="D28" s="79" t="s">
        <v>58</v>
      </c>
      <c r="E28" s="78"/>
      <c r="F28" s="78"/>
      <c r="G28" s="78"/>
      <c r="H28" s="78"/>
      <c r="I28" s="78"/>
      <c r="J28" s="78"/>
      <c r="K28" s="79" t="s">
        <v>59</v>
      </c>
      <c r="L28" s="78"/>
      <c r="M28" s="78"/>
      <c r="N28" s="78"/>
      <c r="O28" s="78"/>
      <c r="P28" s="78"/>
      <c r="Q28" s="78"/>
      <c r="R28" s="80"/>
      <c r="S28" s="78"/>
      <c r="T28" s="77" t="s">
        <v>77</v>
      </c>
      <c r="U28" s="78"/>
      <c r="V28" s="79" t="s">
        <v>53</v>
      </c>
      <c r="W28" s="78"/>
      <c r="X28" s="4">
        <f t="shared" si="1"/>
        <v>0</v>
      </c>
    </row>
    <row r="29" spans="2:24" s="3" customFormat="1" ht="12.95" customHeight="1">
      <c r="B29" s="77">
        <v>13</v>
      </c>
      <c r="C29" s="78"/>
      <c r="D29" s="79" t="s">
        <v>78</v>
      </c>
      <c r="E29" s="78"/>
      <c r="F29" s="78"/>
      <c r="G29" s="78"/>
      <c r="H29" s="78"/>
      <c r="I29" s="78"/>
      <c r="J29" s="78"/>
      <c r="K29" s="79" t="s">
        <v>79</v>
      </c>
      <c r="L29" s="78"/>
      <c r="M29" s="78"/>
      <c r="N29" s="78"/>
      <c r="O29" s="78"/>
      <c r="P29" s="78"/>
      <c r="Q29" s="78"/>
      <c r="R29" s="80"/>
      <c r="S29" s="78"/>
      <c r="T29" s="77" t="s">
        <v>80</v>
      </c>
      <c r="U29" s="78"/>
      <c r="V29" s="79" t="s">
        <v>81</v>
      </c>
      <c r="W29" s="78"/>
      <c r="X29" s="4">
        <f t="shared" si="1"/>
        <v>0</v>
      </c>
    </row>
    <row r="30" spans="2:24" s="3" customFormat="1" ht="12.95" customHeight="1">
      <c r="B30" s="87" t="s">
        <v>8</v>
      </c>
      <c r="C30" s="78"/>
      <c r="D30" s="87" t="s">
        <v>8</v>
      </c>
      <c r="E30" s="78"/>
      <c r="F30" s="78"/>
      <c r="G30" s="78"/>
      <c r="H30" s="78"/>
      <c r="I30" s="78"/>
      <c r="J30" s="78"/>
      <c r="K30" s="97" t="s">
        <v>82</v>
      </c>
      <c r="L30" s="97"/>
      <c r="M30" s="97"/>
      <c r="N30" s="97"/>
      <c r="O30" s="97"/>
      <c r="P30" s="97"/>
      <c r="Q30" s="97"/>
      <c r="R30" s="97"/>
      <c r="S30" s="97"/>
      <c r="T30" s="87" t="s">
        <v>8</v>
      </c>
      <c r="U30" s="78"/>
      <c r="V30" s="87" t="s">
        <v>8</v>
      </c>
      <c r="W30" s="78"/>
      <c r="X30" s="5" t="s">
        <v>8</v>
      </c>
    </row>
    <row r="31" spans="2:24" s="3" customFormat="1" ht="12.95" customHeight="1">
      <c r="B31" s="77">
        <v>14</v>
      </c>
      <c r="C31" s="78"/>
      <c r="D31" s="79" t="s">
        <v>83</v>
      </c>
      <c r="E31" s="78"/>
      <c r="F31" s="78"/>
      <c r="G31" s="78"/>
      <c r="H31" s="78"/>
      <c r="I31" s="78"/>
      <c r="J31" s="78"/>
      <c r="K31" s="79" t="s">
        <v>84</v>
      </c>
      <c r="L31" s="78"/>
      <c r="M31" s="78"/>
      <c r="N31" s="78"/>
      <c r="O31" s="78"/>
      <c r="P31" s="78"/>
      <c r="Q31" s="78"/>
      <c r="R31" s="80"/>
      <c r="S31" s="78"/>
      <c r="T31" s="77" t="s">
        <v>85</v>
      </c>
      <c r="U31" s="78"/>
      <c r="V31" s="79" t="s">
        <v>81</v>
      </c>
      <c r="W31" s="78"/>
      <c r="X31" s="4">
        <f>R31*T31</f>
        <v>0</v>
      </c>
    </row>
    <row r="32" spans="2:24" s="3" customFormat="1" ht="12.95" customHeight="1">
      <c r="B32" s="87" t="s">
        <v>8</v>
      </c>
      <c r="C32" s="78"/>
      <c r="D32" s="87" t="s">
        <v>8</v>
      </c>
      <c r="E32" s="78"/>
      <c r="F32" s="78"/>
      <c r="G32" s="78"/>
      <c r="H32" s="78"/>
      <c r="I32" s="78"/>
      <c r="J32" s="78"/>
      <c r="K32" s="88" t="s">
        <v>86</v>
      </c>
      <c r="L32" s="78"/>
      <c r="M32" s="78"/>
      <c r="N32" s="78"/>
      <c r="O32" s="78"/>
      <c r="P32" s="78"/>
      <c r="Q32" s="78"/>
      <c r="R32" s="87"/>
      <c r="S32" s="78"/>
      <c r="T32" s="87" t="s">
        <v>8</v>
      </c>
      <c r="U32" s="78"/>
      <c r="V32" s="87" t="s">
        <v>8</v>
      </c>
      <c r="W32" s="78"/>
      <c r="X32" s="5" t="s">
        <v>8</v>
      </c>
    </row>
    <row r="33" spans="2:24" s="3" customFormat="1" ht="12.95" customHeight="1">
      <c r="B33" s="77">
        <v>15</v>
      </c>
      <c r="C33" s="78"/>
      <c r="D33" s="79" t="s">
        <v>87</v>
      </c>
      <c r="E33" s="78"/>
      <c r="F33" s="78"/>
      <c r="G33" s="78"/>
      <c r="H33" s="78"/>
      <c r="I33" s="78"/>
      <c r="J33" s="78"/>
      <c r="K33" s="79" t="s">
        <v>88</v>
      </c>
      <c r="L33" s="78"/>
      <c r="M33" s="78"/>
      <c r="N33" s="78"/>
      <c r="O33" s="78"/>
      <c r="P33" s="78"/>
      <c r="Q33" s="78"/>
      <c r="R33" s="80"/>
      <c r="S33" s="78"/>
      <c r="T33" s="77" t="s">
        <v>77</v>
      </c>
      <c r="U33" s="78"/>
      <c r="V33" s="79" t="s">
        <v>53</v>
      </c>
      <c r="W33" s="78"/>
      <c r="X33" s="4">
        <f aca="true" t="shared" si="2" ref="X33:X35">R33*T33</f>
        <v>0</v>
      </c>
    </row>
    <row r="34" spans="2:24" s="3" customFormat="1" ht="12.95" customHeight="1">
      <c r="B34" s="77">
        <v>16</v>
      </c>
      <c r="C34" s="78"/>
      <c r="D34" s="79" t="s">
        <v>89</v>
      </c>
      <c r="E34" s="78"/>
      <c r="F34" s="78"/>
      <c r="G34" s="78"/>
      <c r="H34" s="78"/>
      <c r="I34" s="78"/>
      <c r="J34" s="78"/>
      <c r="K34" s="79" t="s">
        <v>90</v>
      </c>
      <c r="L34" s="78"/>
      <c r="M34" s="78"/>
      <c r="N34" s="78"/>
      <c r="O34" s="78"/>
      <c r="P34" s="78"/>
      <c r="Q34" s="78"/>
      <c r="R34" s="80"/>
      <c r="S34" s="78"/>
      <c r="T34" s="77" t="s">
        <v>74</v>
      </c>
      <c r="U34" s="78"/>
      <c r="V34" s="79" t="s">
        <v>53</v>
      </c>
      <c r="W34" s="78"/>
      <c r="X34" s="4">
        <f t="shared" si="2"/>
        <v>0</v>
      </c>
    </row>
    <row r="35" spans="2:24" s="3" customFormat="1" ht="12.95" customHeight="1">
      <c r="B35" s="77">
        <v>17</v>
      </c>
      <c r="C35" s="78"/>
      <c r="D35" s="79" t="s">
        <v>91</v>
      </c>
      <c r="E35" s="78"/>
      <c r="F35" s="78"/>
      <c r="G35" s="78"/>
      <c r="H35" s="78"/>
      <c r="I35" s="78"/>
      <c r="J35" s="78"/>
      <c r="K35" s="79" t="s">
        <v>92</v>
      </c>
      <c r="L35" s="78"/>
      <c r="M35" s="78"/>
      <c r="N35" s="78"/>
      <c r="O35" s="78"/>
      <c r="P35" s="78"/>
      <c r="Q35" s="78"/>
      <c r="R35" s="80"/>
      <c r="S35" s="78"/>
      <c r="T35" s="77" t="s">
        <v>62</v>
      </c>
      <c r="U35" s="78"/>
      <c r="V35" s="79" t="s">
        <v>81</v>
      </c>
      <c r="W35" s="78"/>
      <c r="X35" s="4">
        <f t="shared" si="2"/>
        <v>0</v>
      </c>
    </row>
    <row r="36" spans="2:24" s="3" customFormat="1" ht="12.95" customHeight="1">
      <c r="B36" s="87" t="s">
        <v>8</v>
      </c>
      <c r="C36" s="78"/>
      <c r="D36" s="87" t="s">
        <v>8</v>
      </c>
      <c r="E36" s="78"/>
      <c r="F36" s="78"/>
      <c r="G36" s="78"/>
      <c r="H36" s="78"/>
      <c r="I36" s="78"/>
      <c r="J36" s="78"/>
      <c r="K36" s="88" t="s">
        <v>93</v>
      </c>
      <c r="L36" s="78"/>
      <c r="M36" s="78"/>
      <c r="N36" s="78"/>
      <c r="O36" s="78"/>
      <c r="P36" s="78"/>
      <c r="Q36" s="78"/>
      <c r="R36" s="87"/>
      <c r="S36" s="78"/>
      <c r="T36" s="87" t="s">
        <v>8</v>
      </c>
      <c r="U36" s="78"/>
      <c r="V36" s="87" t="s">
        <v>8</v>
      </c>
      <c r="W36" s="78"/>
      <c r="X36" s="5" t="s">
        <v>8</v>
      </c>
    </row>
    <row r="37" spans="2:24" s="3" customFormat="1" ht="12.95" customHeight="1">
      <c r="B37" s="77">
        <v>18</v>
      </c>
      <c r="C37" s="78"/>
      <c r="D37" s="79" t="s">
        <v>94</v>
      </c>
      <c r="E37" s="78"/>
      <c r="F37" s="78"/>
      <c r="G37" s="78"/>
      <c r="H37" s="78"/>
      <c r="I37" s="78"/>
      <c r="J37" s="78"/>
      <c r="K37" s="79" t="s">
        <v>95</v>
      </c>
      <c r="L37" s="78"/>
      <c r="M37" s="78"/>
      <c r="N37" s="78"/>
      <c r="O37" s="78"/>
      <c r="P37" s="78"/>
      <c r="Q37" s="78"/>
      <c r="R37" s="80"/>
      <c r="S37" s="78"/>
      <c r="T37" s="77" t="s">
        <v>52</v>
      </c>
      <c r="U37" s="78"/>
      <c r="V37" s="79" t="s">
        <v>81</v>
      </c>
      <c r="W37" s="78"/>
      <c r="X37" s="4">
        <f aca="true" t="shared" si="3" ref="X37:X38">R37*T37</f>
        <v>0</v>
      </c>
    </row>
    <row r="38" spans="2:24" s="3" customFormat="1" ht="12.95" customHeight="1">
      <c r="B38" s="77">
        <v>19</v>
      </c>
      <c r="C38" s="78"/>
      <c r="D38" s="79" t="s">
        <v>96</v>
      </c>
      <c r="E38" s="78"/>
      <c r="F38" s="78"/>
      <c r="G38" s="78"/>
      <c r="H38" s="78"/>
      <c r="I38" s="78"/>
      <c r="J38" s="78"/>
      <c r="K38" s="79" t="s">
        <v>97</v>
      </c>
      <c r="L38" s="78"/>
      <c r="M38" s="78"/>
      <c r="N38" s="78"/>
      <c r="O38" s="78"/>
      <c r="P38" s="78"/>
      <c r="Q38" s="78"/>
      <c r="R38" s="80"/>
      <c r="S38" s="78"/>
      <c r="T38" s="77" t="s">
        <v>98</v>
      </c>
      <c r="U38" s="78"/>
      <c r="V38" s="79" t="s">
        <v>81</v>
      </c>
      <c r="W38" s="78"/>
      <c r="X38" s="4">
        <f t="shared" si="3"/>
        <v>0</v>
      </c>
    </row>
    <row r="39" spans="2:24" s="3" customFormat="1" ht="12.95" customHeight="1">
      <c r="B39" s="87" t="s">
        <v>8</v>
      </c>
      <c r="C39" s="78"/>
      <c r="D39" s="87" t="s">
        <v>8</v>
      </c>
      <c r="E39" s="78"/>
      <c r="F39" s="78"/>
      <c r="G39" s="78"/>
      <c r="H39" s="78"/>
      <c r="I39" s="78"/>
      <c r="J39" s="78"/>
      <c r="K39" s="97" t="s">
        <v>99</v>
      </c>
      <c r="L39" s="97"/>
      <c r="M39" s="97"/>
      <c r="N39" s="97"/>
      <c r="O39" s="97"/>
      <c r="P39" s="97"/>
      <c r="Q39" s="97"/>
      <c r="R39" s="97"/>
      <c r="S39" s="97"/>
      <c r="T39" s="87" t="s">
        <v>8</v>
      </c>
      <c r="U39" s="78"/>
      <c r="V39" s="87" t="s">
        <v>8</v>
      </c>
      <c r="W39" s="78"/>
      <c r="X39" s="5" t="s">
        <v>8</v>
      </c>
    </row>
    <row r="40" spans="2:24" s="3" customFormat="1" ht="12.95" customHeight="1">
      <c r="B40" s="90"/>
      <c r="C40" s="83"/>
      <c r="D40" s="90"/>
      <c r="E40" s="83"/>
      <c r="F40" s="83"/>
      <c r="G40" s="83"/>
      <c r="H40" s="83"/>
      <c r="I40" s="83"/>
      <c r="J40" s="83"/>
      <c r="K40" s="91"/>
      <c r="L40" s="91"/>
      <c r="M40" s="91"/>
      <c r="N40" s="91"/>
      <c r="O40" s="91"/>
      <c r="P40" s="91"/>
      <c r="Q40" s="91"/>
      <c r="R40" s="91"/>
      <c r="S40" s="91"/>
      <c r="T40" s="92" t="s">
        <v>197</v>
      </c>
      <c r="U40" s="92"/>
      <c r="V40" s="92"/>
      <c r="W40" s="92"/>
      <c r="X40" s="9">
        <f>SUM(X18:X39)</f>
        <v>0</v>
      </c>
    </row>
    <row r="41" spans="2:24" s="3" customFormat="1" ht="12.95" customHeight="1">
      <c r="B41" s="77"/>
      <c r="C41" s="78"/>
      <c r="D41" s="79"/>
      <c r="E41" s="78"/>
      <c r="F41" s="78"/>
      <c r="G41" s="78"/>
      <c r="H41" s="78"/>
      <c r="I41" s="78"/>
      <c r="J41" s="78"/>
      <c r="K41" s="79"/>
      <c r="L41" s="78"/>
      <c r="M41" s="78"/>
      <c r="N41" s="78"/>
      <c r="O41" s="78"/>
      <c r="P41" s="78"/>
      <c r="Q41" s="78"/>
      <c r="R41" s="80"/>
      <c r="S41" s="78"/>
      <c r="T41" s="77"/>
      <c r="U41" s="78"/>
      <c r="V41" s="79"/>
      <c r="W41" s="78"/>
      <c r="X41" s="4"/>
    </row>
    <row r="42" spans="2:24" s="3" customFormat="1" ht="12.95" customHeight="1" thickBot="1">
      <c r="B42" s="93"/>
      <c r="C42" s="94"/>
      <c r="D42" s="95"/>
      <c r="E42" s="94"/>
      <c r="F42" s="94"/>
      <c r="G42" s="94"/>
      <c r="H42" s="94"/>
      <c r="I42" s="94"/>
      <c r="J42" s="94"/>
      <c r="K42" s="95"/>
      <c r="L42" s="94"/>
      <c r="M42" s="94"/>
      <c r="N42" s="94"/>
      <c r="O42" s="94"/>
      <c r="P42" s="94"/>
      <c r="Q42" s="94"/>
      <c r="R42" s="99" t="s">
        <v>100</v>
      </c>
      <c r="S42" s="99"/>
      <c r="T42" s="99"/>
      <c r="U42" s="99"/>
      <c r="V42" s="99"/>
      <c r="W42" s="99"/>
      <c r="X42" s="10">
        <f>X16+X40</f>
        <v>0</v>
      </c>
    </row>
    <row r="43" spans="2:24" s="53" customFormat="1" ht="12.95" customHeight="1" thickTop="1">
      <c r="B43" s="77"/>
      <c r="C43" s="78"/>
      <c r="D43" s="79"/>
      <c r="E43" s="78"/>
      <c r="F43" s="78"/>
      <c r="G43" s="78"/>
      <c r="H43" s="78"/>
      <c r="I43" s="78"/>
      <c r="J43" s="78"/>
      <c r="K43" s="79"/>
      <c r="L43" s="78"/>
      <c r="M43" s="78"/>
      <c r="N43" s="78"/>
      <c r="O43" s="78"/>
      <c r="P43" s="78"/>
      <c r="Q43" s="78"/>
      <c r="R43" s="80"/>
      <c r="S43" s="78"/>
      <c r="T43" s="77"/>
      <c r="U43" s="78"/>
      <c r="V43" s="79"/>
      <c r="W43" s="78"/>
      <c r="X43" s="55"/>
    </row>
    <row r="44" spans="2:24" s="3" customFormat="1" ht="12.95" customHeight="1">
      <c r="B44" s="77"/>
      <c r="C44" s="78"/>
      <c r="D44" s="79"/>
      <c r="E44" s="78"/>
      <c r="F44" s="78"/>
      <c r="G44" s="78"/>
      <c r="H44" s="78"/>
      <c r="I44" s="78"/>
      <c r="J44" s="78"/>
      <c r="K44" s="79"/>
      <c r="L44" s="78"/>
      <c r="M44" s="78"/>
      <c r="N44" s="78"/>
      <c r="O44" s="78"/>
      <c r="P44" s="78"/>
      <c r="Q44" s="78"/>
      <c r="R44" s="80"/>
      <c r="S44" s="78"/>
      <c r="T44" s="77"/>
      <c r="U44" s="78"/>
      <c r="V44" s="79"/>
      <c r="W44" s="78"/>
      <c r="X44" s="4"/>
    </row>
    <row r="45" ht="2.85" customHeight="1"/>
    <row r="46" ht="15" hidden="1"/>
    <row r="47" spans="2:24" ht="17.1" customHeight="1">
      <c r="B47" s="73" t="s">
        <v>101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</row>
    <row r="48" ht="2.85" customHeight="1"/>
    <row r="49" spans="2:24" s="3" customFormat="1" ht="15">
      <c r="B49" s="81" t="s">
        <v>44</v>
      </c>
      <c r="C49" s="89"/>
      <c r="D49" s="75" t="s">
        <v>45</v>
      </c>
      <c r="E49" s="89"/>
      <c r="F49" s="89"/>
      <c r="G49" s="89"/>
      <c r="H49" s="89"/>
      <c r="I49" s="89"/>
      <c r="J49" s="89"/>
      <c r="K49" s="75" t="s">
        <v>20</v>
      </c>
      <c r="L49" s="89"/>
      <c r="M49" s="89"/>
      <c r="N49" s="89"/>
      <c r="O49" s="89"/>
      <c r="P49" s="89"/>
      <c r="Q49" s="89"/>
      <c r="R49" s="81" t="s">
        <v>46</v>
      </c>
      <c r="S49" s="89"/>
      <c r="T49" s="81" t="s">
        <v>47</v>
      </c>
      <c r="U49" s="89"/>
      <c r="V49" s="75" t="s">
        <v>48</v>
      </c>
      <c r="W49" s="89"/>
      <c r="X49" s="2" t="s">
        <v>49</v>
      </c>
    </row>
    <row r="50" spans="2:24" s="3" customFormat="1" ht="12.95" customHeight="1">
      <c r="B50" s="77">
        <v>1</v>
      </c>
      <c r="C50" s="78"/>
      <c r="D50" s="107" t="s">
        <v>102</v>
      </c>
      <c r="E50" s="108"/>
      <c r="F50" s="108"/>
      <c r="G50" s="108"/>
      <c r="H50" s="108"/>
      <c r="I50" s="108"/>
      <c r="J50" s="108"/>
      <c r="K50" s="79" t="s">
        <v>103</v>
      </c>
      <c r="L50" s="78"/>
      <c r="M50" s="78"/>
      <c r="N50" s="78"/>
      <c r="O50" s="78"/>
      <c r="P50" s="78"/>
      <c r="Q50" s="78"/>
      <c r="R50" s="80"/>
      <c r="S50" s="78"/>
      <c r="T50" s="77" t="s">
        <v>104</v>
      </c>
      <c r="U50" s="78"/>
      <c r="V50" s="79" t="s">
        <v>105</v>
      </c>
      <c r="W50" s="78"/>
      <c r="X50" s="4">
        <f aca="true" t="shared" si="4" ref="X50:X57">R50*T50</f>
        <v>0</v>
      </c>
    </row>
    <row r="51" spans="2:24" s="53" customFormat="1" ht="12.95" customHeight="1">
      <c r="B51" s="77">
        <v>2</v>
      </c>
      <c r="C51" s="78"/>
      <c r="D51" s="109">
        <v>460030038</v>
      </c>
      <c r="E51" s="110"/>
      <c r="F51" s="110"/>
      <c r="G51" s="110"/>
      <c r="H51" s="110"/>
      <c r="I51" s="110"/>
      <c r="J51" s="110"/>
      <c r="K51" s="109" t="s">
        <v>224</v>
      </c>
      <c r="L51" s="110"/>
      <c r="M51" s="110"/>
      <c r="N51" s="110"/>
      <c r="O51" s="110"/>
      <c r="P51" s="110"/>
      <c r="Q51" s="110"/>
      <c r="R51" s="80"/>
      <c r="S51" s="78"/>
      <c r="T51" s="111">
        <v>2</v>
      </c>
      <c r="U51" s="112"/>
      <c r="V51" s="79" t="s">
        <v>225</v>
      </c>
      <c r="W51" s="78"/>
      <c r="X51" s="55">
        <f t="shared" si="4"/>
        <v>0</v>
      </c>
    </row>
    <row r="52" spans="2:24" s="53" customFormat="1" ht="12.95" customHeight="1">
      <c r="B52" s="77">
        <v>3</v>
      </c>
      <c r="C52" s="78"/>
      <c r="D52" s="109">
        <v>460030171</v>
      </c>
      <c r="E52" s="110"/>
      <c r="F52" s="110"/>
      <c r="G52" s="110"/>
      <c r="H52" s="110"/>
      <c r="I52" s="110"/>
      <c r="J52" s="110"/>
      <c r="K52" s="103" t="s">
        <v>226</v>
      </c>
      <c r="L52" s="78"/>
      <c r="M52" s="78"/>
      <c r="N52" s="78"/>
      <c r="O52" s="78"/>
      <c r="P52" s="78"/>
      <c r="Q52" s="78"/>
      <c r="R52" s="80"/>
      <c r="S52" s="78"/>
      <c r="T52" s="111">
        <v>7</v>
      </c>
      <c r="U52" s="112"/>
      <c r="V52" s="103" t="s">
        <v>225</v>
      </c>
      <c r="W52" s="78"/>
      <c r="X52" s="55">
        <f t="shared" si="4"/>
        <v>0</v>
      </c>
    </row>
    <row r="53" spans="2:24" s="53" customFormat="1" ht="12.95" customHeight="1">
      <c r="B53" s="77"/>
      <c r="C53" s="78"/>
      <c r="D53" s="79"/>
      <c r="E53" s="78"/>
      <c r="F53" s="78"/>
      <c r="G53" s="78"/>
      <c r="H53" s="78"/>
      <c r="I53" s="78"/>
      <c r="J53" s="78"/>
      <c r="K53" s="103" t="s">
        <v>227</v>
      </c>
      <c r="L53" s="78"/>
      <c r="M53" s="78"/>
      <c r="N53" s="78"/>
      <c r="O53" s="78"/>
      <c r="P53" s="78"/>
      <c r="Q53" s="78"/>
      <c r="R53" s="80"/>
      <c r="S53" s="78"/>
      <c r="T53" s="111"/>
      <c r="U53" s="112"/>
      <c r="V53" s="79"/>
      <c r="W53" s="78"/>
      <c r="X53" s="55"/>
    </row>
    <row r="54" spans="2:24" s="53" customFormat="1" ht="12.95" customHeight="1">
      <c r="B54" s="77">
        <v>4</v>
      </c>
      <c r="C54" s="78"/>
      <c r="D54" s="109">
        <v>460030191</v>
      </c>
      <c r="E54" s="110"/>
      <c r="F54" s="110"/>
      <c r="G54" s="110"/>
      <c r="H54" s="110"/>
      <c r="I54" s="110"/>
      <c r="J54" s="110"/>
      <c r="K54" s="103" t="s">
        <v>228</v>
      </c>
      <c r="L54" s="78"/>
      <c r="M54" s="78"/>
      <c r="N54" s="78"/>
      <c r="O54" s="78"/>
      <c r="P54" s="78"/>
      <c r="Q54" s="78"/>
      <c r="R54" s="80"/>
      <c r="S54" s="78"/>
      <c r="T54" s="111">
        <v>40</v>
      </c>
      <c r="U54" s="112"/>
      <c r="V54" s="103" t="s">
        <v>225</v>
      </c>
      <c r="W54" s="78"/>
      <c r="X54" s="55">
        <f t="shared" si="4"/>
        <v>0</v>
      </c>
    </row>
    <row r="55" spans="2:24" s="53" customFormat="1" ht="12.95" customHeight="1">
      <c r="B55" s="77"/>
      <c r="C55" s="78"/>
      <c r="D55" s="79"/>
      <c r="E55" s="78"/>
      <c r="F55" s="78"/>
      <c r="G55" s="78"/>
      <c r="H55" s="78"/>
      <c r="I55" s="78"/>
      <c r="J55" s="78"/>
      <c r="K55" s="103" t="s">
        <v>229</v>
      </c>
      <c r="L55" s="78"/>
      <c r="M55" s="78"/>
      <c r="N55" s="78"/>
      <c r="O55" s="78"/>
      <c r="P55" s="78"/>
      <c r="Q55" s="78"/>
      <c r="R55" s="80"/>
      <c r="S55" s="78"/>
      <c r="T55" s="111"/>
      <c r="U55" s="112"/>
      <c r="V55" s="79"/>
      <c r="W55" s="78"/>
      <c r="X55" s="55"/>
    </row>
    <row r="56" spans="2:24" s="53" customFormat="1" ht="24" customHeight="1">
      <c r="B56" s="77">
        <v>5</v>
      </c>
      <c r="C56" s="77"/>
      <c r="D56" s="79" t="s">
        <v>106</v>
      </c>
      <c r="E56" s="79"/>
      <c r="F56" s="79"/>
      <c r="G56" s="79"/>
      <c r="H56" s="79"/>
      <c r="I56" s="79"/>
      <c r="J56" s="79"/>
      <c r="K56" s="79" t="s">
        <v>107</v>
      </c>
      <c r="L56" s="79"/>
      <c r="M56" s="79"/>
      <c r="N56" s="79"/>
      <c r="O56" s="79"/>
      <c r="P56" s="79"/>
      <c r="Q56" s="79"/>
      <c r="R56" s="80"/>
      <c r="S56" s="80"/>
      <c r="T56" s="77" t="s">
        <v>77</v>
      </c>
      <c r="U56" s="77"/>
      <c r="V56" s="79" t="s">
        <v>53</v>
      </c>
      <c r="W56" s="79"/>
      <c r="X56" s="55">
        <f t="shared" si="4"/>
        <v>0</v>
      </c>
    </row>
    <row r="57" spans="2:24" s="53" customFormat="1" ht="12.95" customHeight="1">
      <c r="B57" s="77">
        <v>6</v>
      </c>
      <c r="C57" s="77"/>
      <c r="D57" s="79" t="s">
        <v>108</v>
      </c>
      <c r="E57" s="79"/>
      <c r="F57" s="79"/>
      <c r="G57" s="79"/>
      <c r="H57" s="79"/>
      <c r="I57" s="79"/>
      <c r="J57" s="79"/>
      <c r="K57" s="79" t="s">
        <v>109</v>
      </c>
      <c r="L57" s="79"/>
      <c r="M57" s="79"/>
      <c r="N57" s="79"/>
      <c r="O57" s="79"/>
      <c r="P57" s="79"/>
      <c r="Q57" s="79"/>
      <c r="R57" s="80"/>
      <c r="S57" s="80"/>
      <c r="T57" s="77" t="s">
        <v>110</v>
      </c>
      <c r="U57" s="77"/>
      <c r="V57" s="79" t="s">
        <v>111</v>
      </c>
      <c r="W57" s="79"/>
      <c r="X57" s="55">
        <f t="shared" si="4"/>
        <v>0</v>
      </c>
    </row>
    <row r="58" spans="2:24" s="53" customFormat="1" ht="12.95" customHeight="1">
      <c r="B58" s="87" t="s">
        <v>8</v>
      </c>
      <c r="C58" s="87"/>
      <c r="D58" s="87" t="s">
        <v>8</v>
      </c>
      <c r="E58" s="87"/>
      <c r="F58" s="87"/>
      <c r="G58" s="87"/>
      <c r="H58" s="87"/>
      <c r="I58" s="87"/>
      <c r="J58" s="87"/>
      <c r="K58" s="88" t="s">
        <v>112</v>
      </c>
      <c r="L58" s="88"/>
      <c r="M58" s="88"/>
      <c r="N58" s="88"/>
      <c r="O58" s="88"/>
      <c r="P58" s="88"/>
      <c r="Q58" s="88"/>
      <c r="R58" s="87"/>
      <c r="S58" s="87"/>
      <c r="T58" s="87" t="s">
        <v>8</v>
      </c>
      <c r="U58" s="87"/>
      <c r="V58" s="87" t="s">
        <v>8</v>
      </c>
      <c r="W58" s="87"/>
      <c r="X58" s="56" t="s">
        <v>8</v>
      </c>
    </row>
    <row r="59" spans="1:25" s="3" customFormat="1" ht="24" customHeight="1">
      <c r="A59" s="53"/>
      <c r="B59" s="77">
        <v>7</v>
      </c>
      <c r="C59" s="77"/>
      <c r="D59" s="79" t="s">
        <v>113</v>
      </c>
      <c r="E59" s="79"/>
      <c r="F59" s="79"/>
      <c r="G59" s="79"/>
      <c r="H59" s="79"/>
      <c r="I59" s="79"/>
      <c r="J59" s="79"/>
      <c r="K59" s="79" t="s">
        <v>114</v>
      </c>
      <c r="L59" s="79"/>
      <c r="M59" s="79"/>
      <c r="N59" s="79"/>
      <c r="O59" s="79"/>
      <c r="P59" s="79"/>
      <c r="Q59" s="79"/>
      <c r="R59" s="80"/>
      <c r="S59" s="80"/>
      <c r="T59" s="77" t="s">
        <v>115</v>
      </c>
      <c r="U59" s="77"/>
      <c r="V59" s="79" t="s">
        <v>111</v>
      </c>
      <c r="W59" s="79"/>
      <c r="X59" s="55">
        <f>R59*T59</f>
        <v>0</v>
      </c>
      <c r="Y59" s="53"/>
    </row>
    <row r="60" spans="2:24" s="3" customFormat="1" ht="12.95" customHeight="1">
      <c r="B60" s="87" t="s">
        <v>8</v>
      </c>
      <c r="C60" s="78"/>
      <c r="D60" s="87" t="s">
        <v>8</v>
      </c>
      <c r="E60" s="78"/>
      <c r="F60" s="78"/>
      <c r="G60" s="78"/>
      <c r="H60" s="78"/>
      <c r="I60" s="78"/>
      <c r="J60" s="78"/>
      <c r="K60" s="88" t="s">
        <v>116</v>
      </c>
      <c r="L60" s="78"/>
      <c r="M60" s="78"/>
      <c r="N60" s="78"/>
      <c r="O60" s="78"/>
      <c r="P60" s="78"/>
      <c r="Q60" s="78"/>
      <c r="R60" s="87"/>
      <c r="S60" s="78"/>
      <c r="T60" s="87" t="s">
        <v>8</v>
      </c>
      <c r="U60" s="78"/>
      <c r="V60" s="87" t="s">
        <v>8</v>
      </c>
      <c r="W60" s="78"/>
      <c r="X60" s="5" t="s">
        <v>8</v>
      </c>
    </row>
    <row r="61" spans="2:24" s="3" customFormat="1" ht="12.95" customHeight="1">
      <c r="B61" s="77">
        <v>8</v>
      </c>
      <c r="C61" s="78"/>
      <c r="D61" s="79" t="s">
        <v>117</v>
      </c>
      <c r="E61" s="78"/>
      <c r="F61" s="78"/>
      <c r="G61" s="78"/>
      <c r="H61" s="78"/>
      <c r="I61" s="78"/>
      <c r="J61" s="78"/>
      <c r="K61" s="79" t="s">
        <v>118</v>
      </c>
      <c r="L61" s="78"/>
      <c r="M61" s="78"/>
      <c r="N61" s="78"/>
      <c r="O61" s="78"/>
      <c r="P61" s="78"/>
      <c r="Q61" s="78"/>
      <c r="R61" s="80"/>
      <c r="S61" s="78"/>
      <c r="T61" s="77" t="s">
        <v>77</v>
      </c>
      <c r="U61" s="78"/>
      <c r="V61" s="79" t="s">
        <v>53</v>
      </c>
      <c r="W61" s="78"/>
      <c r="X61" s="4">
        <f aca="true" t="shared" si="5" ref="X61:X62">R61*T61</f>
        <v>0</v>
      </c>
    </row>
    <row r="62" spans="2:24" s="3" customFormat="1" ht="12.95" customHeight="1">
      <c r="B62" s="77">
        <v>9</v>
      </c>
      <c r="C62" s="78"/>
      <c r="D62" s="79" t="s">
        <v>119</v>
      </c>
      <c r="E62" s="78"/>
      <c r="F62" s="78"/>
      <c r="G62" s="78"/>
      <c r="H62" s="78"/>
      <c r="I62" s="78"/>
      <c r="J62" s="78"/>
      <c r="K62" s="79" t="s">
        <v>120</v>
      </c>
      <c r="L62" s="78"/>
      <c r="M62" s="78"/>
      <c r="N62" s="78"/>
      <c r="O62" s="78"/>
      <c r="P62" s="78"/>
      <c r="Q62" s="78"/>
      <c r="R62" s="80"/>
      <c r="S62" s="78"/>
      <c r="T62" s="77" t="s">
        <v>121</v>
      </c>
      <c r="U62" s="78"/>
      <c r="V62" s="79" t="s">
        <v>81</v>
      </c>
      <c r="W62" s="78"/>
      <c r="X62" s="4">
        <f t="shared" si="5"/>
        <v>0</v>
      </c>
    </row>
    <row r="63" spans="2:24" s="3" customFormat="1" ht="12.95" customHeight="1">
      <c r="B63" s="87" t="s">
        <v>8</v>
      </c>
      <c r="C63" s="78"/>
      <c r="D63" s="87" t="s">
        <v>8</v>
      </c>
      <c r="E63" s="78"/>
      <c r="F63" s="78"/>
      <c r="G63" s="78"/>
      <c r="H63" s="78"/>
      <c r="I63" s="78"/>
      <c r="J63" s="78"/>
      <c r="K63" s="97" t="s">
        <v>122</v>
      </c>
      <c r="L63" s="97"/>
      <c r="M63" s="97"/>
      <c r="N63" s="97"/>
      <c r="O63" s="97"/>
      <c r="P63" s="97"/>
      <c r="Q63" s="97"/>
      <c r="R63" s="97"/>
      <c r="S63" s="97"/>
      <c r="T63" s="87" t="s">
        <v>8</v>
      </c>
      <c r="U63" s="78"/>
      <c r="V63" s="87" t="s">
        <v>8</v>
      </c>
      <c r="W63" s="78"/>
      <c r="X63" s="5" t="s">
        <v>8</v>
      </c>
    </row>
    <row r="64" spans="2:24" s="3" customFormat="1" ht="12.95" customHeight="1">
      <c r="B64" s="77">
        <v>10</v>
      </c>
      <c r="C64" s="78"/>
      <c r="D64" s="79" t="s">
        <v>123</v>
      </c>
      <c r="E64" s="78"/>
      <c r="F64" s="78"/>
      <c r="G64" s="78"/>
      <c r="H64" s="78"/>
      <c r="I64" s="78"/>
      <c r="J64" s="78"/>
      <c r="K64" s="79" t="s">
        <v>124</v>
      </c>
      <c r="L64" s="78"/>
      <c r="M64" s="78"/>
      <c r="N64" s="78"/>
      <c r="O64" s="78"/>
      <c r="P64" s="78"/>
      <c r="Q64" s="78"/>
      <c r="R64" s="80"/>
      <c r="S64" s="78"/>
      <c r="T64" s="77" t="s">
        <v>125</v>
      </c>
      <c r="U64" s="78"/>
      <c r="V64" s="79" t="s">
        <v>81</v>
      </c>
      <c r="W64" s="78"/>
      <c r="X64" s="4">
        <f>R64*T64</f>
        <v>0</v>
      </c>
    </row>
    <row r="65" spans="2:24" s="3" customFormat="1" ht="12.95" customHeight="1">
      <c r="B65" s="87" t="s">
        <v>8</v>
      </c>
      <c r="C65" s="78"/>
      <c r="D65" s="87" t="s">
        <v>8</v>
      </c>
      <c r="E65" s="78"/>
      <c r="F65" s="78"/>
      <c r="G65" s="78"/>
      <c r="H65" s="78"/>
      <c r="I65" s="78"/>
      <c r="J65" s="78"/>
      <c r="K65" s="88" t="s">
        <v>126</v>
      </c>
      <c r="L65" s="78"/>
      <c r="M65" s="78"/>
      <c r="N65" s="78"/>
      <c r="O65" s="78"/>
      <c r="P65" s="78"/>
      <c r="Q65" s="78"/>
      <c r="R65" s="87"/>
      <c r="S65" s="78"/>
      <c r="T65" s="87" t="s">
        <v>8</v>
      </c>
      <c r="U65" s="78"/>
      <c r="V65" s="87" t="s">
        <v>8</v>
      </c>
      <c r="W65" s="78"/>
      <c r="X65" s="5" t="s">
        <v>8</v>
      </c>
    </row>
    <row r="66" spans="2:24" s="3" customFormat="1" ht="12.95" customHeight="1">
      <c r="B66" s="77">
        <v>11</v>
      </c>
      <c r="C66" s="78"/>
      <c r="D66" s="79" t="s">
        <v>127</v>
      </c>
      <c r="E66" s="78"/>
      <c r="F66" s="78"/>
      <c r="G66" s="78"/>
      <c r="H66" s="78"/>
      <c r="I66" s="78"/>
      <c r="J66" s="78"/>
      <c r="K66" s="79" t="s">
        <v>128</v>
      </c>
      <c r="L66" s="78"/>
      <c r="M66" s="78"/>
      <c r="N66" s="78"/>
      <c r="O66" s="78"/>
      <c r="P66" s="78"/>
      <c r="Q66" s="78"/>
      <c r="R66" s="80"/>
      <c r="S66" s="78"/>
      <c r="T66" s="77" t="s">
        <v>110</v>
      </c>
      <c r="U66" s="78"/>
      <c r="V66" s="79" t="s">
        <v>111</v>
      </c>
      <c r="W66" s="78"/>
      <c r="X66" s="4">
        <f>R66*T66</f>
        <v>0</v>
      </c>
    </row>
    <row r="67" spans="2:24" s="3" customFormat="1" ht="12.95" customHeight="1">
      <c r="B67" s="87" t="s">
        <v>8</v>
      </c>
      <c r="C67" s="78"/>
      <c r="D67" s="87" t="s">
        <v>8</v>
      </c>
      <c r="E67" s="78"/>
      <c r="F67" s="78"/>
      <c r="G67" s="78"/>
      <c r="H67" s="78"/>
      <c r="I67" s="78"/>
      <c r="J67" s="78"/>
      <c r="K67" s="88" t="s">
        <v>112</v>
      </c>
      <c r="L67" s="78"/>
      <c r="M67" s="78"/>
      <c r="N67" s="78"/>
      <c r="O67" s="78"/>
      <c r="P67" s="78"/>
      <c r="Q67" s="78"/>
      <c r="R67" s="87"/>
      <c r="S67" s="78"/>
      <c r="T67" s="87" t="s">
        <v>8</v>
      </c>
      <c r="U67" s="78"/>
      <c r="V67" s="87" t="s">
        <v>8</v>
      </c>
      <c r="W67" s="78"/>
      <c r="X67" s="5" t="s">
        <v>8</v>
      </c>
    </row>
    <row r="68" spans="2:24" s="3" customFormat="1" ht="12.95" customHeight="1">
      <c r="B68" s="77">
        <v>12</v>
      </c>
      <c r="C68" s="78"/>
      <c r="D68" s="79" t="s">
        <v>129</v>
      </c>
      <c r="E68" s="78"/>
      <c r="F68" s="78"/>
      <c r="G68" s="78"/>
      <c r="H68" s="78"/>
      <c r="I68" s="78"/>
      <c r="J68" s="78"/>
      <c r="K68" s="79" t="s">
        <v>130</v>
      </c>
      <c r="L68" s="78"/>
      <c r="M68" s="78"/>
      <c r="N68" s="78"/>
      <c r="O68" s="78"/>
      <c r="P68" s="78"/>
      <c r="Q68" s="78"/>
      <c r="R68" s="80"/>
      <c r="S68" s="78"/>
      <c r="T68" s="77" t="s">
        <v>77</v>
      </c>
      <c r="U68" s="78"/>
      <c r="V68" s="79" t="s">
        <v>81</v>
      </c>
      <c r="W68" s="78"/>
      <c r="X68" s="4">
        <f>R68*T68</f>
        <v>0</v>
      </c>
    </row>
    <row r="69" spans="2:24" s="3" customFormat="1" ht="12.95" customHeight="1">
      <c r="B69" s="87" t="s">
        <v>8</v>
      </c>
      <c r="C69" s="78"/>
      <c r="D69" s="87" t="s">
        <v>8</v>
      </c>
      <c r="E69" s="78"/>
      <c r="F69" s="78"/>
      <c r="G69" s="78"/>
      <c r="H69" s="78"/>
      <c r="I69" s="78"/>
      <c r="J69" s="78"/>
      <c r="K69" s="88" t="s">
        <v>131</v>
      </c>
      <c r="L69" s="78"/>
      <c r="M69" s="78"/>
      <c r="N69" s="78"/>
      <c r="O69" s="78"/>
      <c r="P69" s="78"/>
      <c r="Q69" s="78"/>
      <c r="R69" s="87"/>
      <c r="S69" s="78"/>
      <c r="T69" s="87" t="s">
        <v>8</v>
      </c>
      <c r="U69" s="78"/>
      <c r="V69" s="87" t="s">
        <v>8</v>
      </c>
      <c r="W69" s="78"/>
      <c r="X69" s="5" t="s">
        <v>8</v>
      </c>
    </row>
    <row r="70" spans="2:24" s="3" customFormat="1" ht="12.95" customHeight="1">
      <c r="B70" s="77">
        <v>13</v>
      </c>
      <c r="C70" s="78"/>
      <c r="D70" s="79" t="s">
        <v>132</v>
      </c>
      <c r="E70" s="78"/>
      <c r="F70" s="78"/>
      <c r="G70" s="78"/>
      <c r="H70" s="78"/>
      <c r="I70" s="78"/>
      <c r="J70" s="78"/>
      <c r="K70" s="79" t="s">
        <v>133</v>
      </c>
      <c r="L70" s="78"/>
      <c r="M70" s="78"/>
      <c r="N70" s="78"/>
      <c r="O70" s="78"/>
      <c r="P70" s="78"/>
      <c r="Q70" s="78"/>
      <c r="R70" s="80"/>
      <c r="S70" s="78"/>
      <c r="T70" s="77" t="s">
        <v>80</v>
      </c>
      <c r="U70" s="78"/>
      <c r="V70" s="79" t="s">
        <v>81</v>
      </c>
      <c r="W70" s="78"/>
      <c r="X70" s="4">
        <f>R70*T70</f>
        <v>0</v>
      </c>
    </row>
    <row r="71" spans="2:24" s="3" customFormat="1" ht="12.95" customHeight="1">
      <c r="B71" s="87" t="s">
        <v>8</v>
      </c>
      <c r="C71" s="78"/>
      <c r="D71" s="87" t="s">
        <v>8</v>
      </c>
      <c r="E71" s="78"/>
      <c r="F71" s="78"/>
      <c r="G71" s="78"/>
      <c r="H71" s="78"/>
      <c r="I71" s="78"/>
      <c r="J71" s="78"/>
      <c r="K71" s="97" t="s">
        <v>82</v>
      </c>
      <c r="L71" s="97"/>
      <c r="M71" s="97"/>
      <c r="N71" s="97"/>
      <c r="O71" s="97"/>
      <c r="P71" s="97"/>
      <c r="Q71" s="97"/>
      <c r="R71" s="97"/>
      <c r="S71" s="97"/>
      <c r="T71" s="87" t="s">
        <v>8</v>
      </c>
      <c r="U71" s="78"/>
      <c r="V71" s="87" t="s">
        <v>8</v>
      </c>
      <c r="W71" s="78"/>
      <c r="X71" s="5" t="s">
        <v>8</v>
      </c>
    </row>
    <row r="72" spans="2:24" s="3" customFormat="1" ht="12.95" customHeight="1">
      <c r="B72" s="77">
        <v>14</v>
      </c>
      <c r="C72" s="78"/>
      <c r="D72" s="79" t="s">
        <v>134</v>
      </c>
      <c r="E72" s="78"/>
      <c r="F72" s="78"/>
      <c r="G72" s="78"/>
      <c r="H72" s="78"/>
      <c r="I72" s="78"/>
      <c r="J72" s="78"/>
      <c r="K72" s="79" t="s">
        <v>135</v>
      </c>
      <c r="L72" s="78"/>
      <c r="M72" s="78"/>
      <c r="N72" s="78"/>
      <c r="O72" s="78"/>
      <c r="P72" s="78"/>
      <c r="Q72" s="78"/>
      <c r="R72" s="80"/>
      <c r="S72" s="78"/>
      <c r="T72" s="77" t="s">
        <v>136</v>
      </c>
      <c r="U72" s="78"/>
      <c r="V72" s="79" t="s">
        <v>81</v>
      </c>
      <c r="W72" s="78"/>
      <c r="X72" s="4">
        <f>R72*T72</f>
        <v>0</v>
      </c>
    </row>
    <row r="73" spans="2:24" s="3" customFormat="1" ht="12.95" customHeight="1">
      <c r="B73" s="87" t="s">
        <v>8</v>
      </c>
      <c r="C73" s="78"/>
      <c r="D73" s="87" t="s">
        <v>8</v>
      </c>
      <c r="E73" s="78"/>
      <c r="F73" s="78"/>
      <c r="G73" s="78"/>
      <c r="H73" s="78"/>
      <c r="I73" s="78"/>
      <c r="J73" s="78"/>
      <c r="K73" s="97" t="s">
        <v>137</v>
      </c>
      <c r="L73" s="97"/>
      <c r="M73" s="97"/>
      <c r="N73" s="97"/>
      <c r="O73" s="97"/>
      <c r="P73" s="97"/>
      <c r="Q73" s="97"/>
      <c r="R73" s="97"/>
      <c r="S73" s="97"/>
      <c r="T73" s="87" t="s">
        <v>8</v>
      </c>
      <c r="U73" s="78"/>
      <c r="V73" s="87" t="s">
        <v>8</v>
      </c>
      <c r="W73" s="78"/>
      <c r="X73" s="5" t="s">
        <v>8</v>
      </c>
    </row>
    <row r="74" spans="2:24" s="3" customFormat="1" ht="12.95" customHeight="1">
      <c r="B74" s="77">
        <v>15</v>
      </c>
      <c r="C74" s="78"/>
      <c r="D74" s="79" t="s">
        <v>138</v>
      </c>
      <c r="E74" s="78"/>
      <c r="F74" s="78"/>
      <c r="G74" s="78"/>
      <c r="H74" s="78"/>
      <c r="I74" s="78"/>
      <c r="J74" s="78"/>
      <c r="K74" s="79" t="s">
        <v>139</v>
      </c>
      <c r="L74" s="78"/>
      <c r="M74" s="78"/>
      <c r="N74" s="78"/>
      <c r="O74" s="78"/>
      <c r="P74" s="78"/>
      <c r="Q74" s="78"/>
      <c r="R74" s="80"/>
      <c r="S74" s="78"/>
      <c r="T74" s="77" t="s">
        <v>121</v>
      </c>
      <c r="U74" s="78"/>
      <c r="V74" s="79" t="s">
        <v>81</v>
      </c>
      <c r="W74" s="78"/>
      <c r="X74" s="4">
        <f>R74*T74</f>
        <v>0</v>
      </c>
    </row>
    <row r="75" spans="2:24" s="3" customFormat="1" ht="12.95" customHeight="1">
      <c r="B75" s="87"/>
      <c r="C75" s="78"/>
      <c r="D75" s="87" t="s">
        <v>8</v>
      </c>
      <c r="E75" s="78"/>
      <c r="F75" s="78"/>
      <c r="G75" s="78"/>
      <c r="H75" s="78"/>
      <c r="I75" s="78"/>
      <c r="J75" s="78"/>
      <c r="K75" s="97" t="s">
        <v>122</v>
      </c>
      <c r="L75" s="97"/>
      <c r="M75" s="97"/>
      <c r="N75" s="97"/>
      <c r="O75" s="97"/>
      <c r="P75" s="97"/>
      <c r="Q75" s="97"/>
      <c r="R75" s="97"/>
      <c r="S75" s="97"/>
      <c r="T75" s="87" t="s">
        <v>8</v>
      </c>
      <c r="U75" s="78"/>
      <c r="V75" s="87" t="s">
        <v>8</v>
      </c>
      <c r="W75" s="78"/>
      <c r="X75" s="5" t="s">
        <v>8</v>
      </c>
    </row>
    <row r="76" spans="2:24" s="3" customFormat="1" ht="12.95" customHeight="1">
      <c r="B76" s="77">
        <v>16</v>
      </c>
      <c r="C76" s="78"/>
      <c r="D76" s="79" t="s">
        <v>140</v>
      </c>
      <c r="E76" s="78"/>
      <c r="F76" s="78"/>
      <c r="G76" s="78"/>
      <c r="H76" s="78"/>
      <c r="I76" s="78"/>
      <c r="J76" s="78"/>
      <c r="K76" s="79" t="s">
        <v>141</v>
      </c>
      <c r="L76" s="78"/>
      <c r="M76" s="78"/>
      <c r="N76" s="78"/>
      <c r="O76" s="78"/>
      <c r="P76" s="78"/>
      <c r="Q76" s="78"/>
      <c r="R76" s="80"/>
      <c r="S76" s="78"/>
      <c r="T76" s="77" t="s">
        <v>125</v>
      </c>
      <c r="U76" s="78"/>
      <c r="V76" s="79" t="s">
        <v>81</v>
      </c>
      <c r="W76" s="78"/>
      <c r="X76" s="4">
        <f>R76*T76</f>
        <v>0</v>
      </c>
    </row>
    <row r="77" spans="2:24" s="3" customFormat="1" ht="12.95" customHeight="1">
      <c r="B77" s="87" t="s">
        <v>8</v>
      </c>
      <c r="C77" s="78"/>
      <c r="D77" s="87" t="s">
        <v>8</v>
      </c>
      <c r="E77" s="78"/>
      <c r="F77" s="78"/>
      <c r="G77" s="78"/>
      <c r="H77" s="78"/>
      <c r="I77" s="78"/>
      <c r="J77" s="78"/>
      <c r="K77" s="88" t="s">
        <v>126</v>
      </c>
      <c r="L77" s="78"/>
      <c r="M77" s="78"/>
      <c r="N77" s="78"/>
      <c r="O77" s="78"/>
      <c r="P77" s="78"/>
      <c r="Q77" s="78"/>
      <c r="R77" s="87"/>
      <c r="S77" s="78"/>
      <c r="T77" s="87" t="s">
        <v>8</v>
      </c>
      <c r="U77" s="78"/>
      <c r="V77" s="87" t="s">
        <v>8</v>
      </c>
      <c r="W77" s="78"/>
      <c r="X77" s="5" t="s">
        <v>8</v>
      </c>
    </row>
    <row r="78" spans="2:24" s="53" customFormat="1" ht="24" customHeight="1">
      <c r="B78" s="77">
        <v>17</v>
      </c>
      <c r="C78" s="78"/>
      <c r="D78" s="109">
        <v>460650052</v>
      </c>
      <c r="E78" s="110"/>
      <c r="F78" s="110"/>
      <c r="G78" s="110"/>
      <c r="H78" s="110"/>
      <c r="I78" s="110"/>
      <c r="J78" s="110"/>
      <c r="K78" s="103" t="s">
        <v>230</v>
      </c>
      <c r="L78" s="78"/>
      <c r="M78" s="78"/>
      <c r="N78" s="78"/>
      <c r="O78" s="78"/>
      <c r="P78" s="78"/>
      <c r="Q78" s="78"/>
      <c r="R78" s="80"/>
      <c r="S78" s="78"/>
      <c r="T78" s="111">
        <v>7</v>
      </c>
      <c r="U78" s="112"/>
      <c r="V78" s="103" t="s">
        <v>225</v>
      </c>
      <c r="W78" s="78"/>
      <c r="X78" s="55">
        <f>R78*T78</f>
        <v>0</v>
      </c>
    </row>
    <row r="79" spans="2:24" s="53" customFormat="1" ht="12.95" customHeight="1">
      <c r="B79" s="77"/>
      <c r="C79" s="78"/>
      <c r="D79" s="79"/>
      <c r="E79" s="78"/>
      <c r="F79" s="78"/>
      <c r="G79" s="78"/>
      <c r="H79" s="78"/>
      <c r="I79" s="78"/>
      <c r="J79" s="78"/>
      <c r="K79" s="103" t="s">
        <v>227</v>
      </c>
      <c r="L79" s="78"/>
      <c r="M79" s="78"/>
      <c r="N79" s="78"/>
      <c r="O79" s="78"/>
      <c r="P79" s="78"/>
      <c r="Q79" s="78"/>
      <c r="R79" s="80"/>
      <c r="S79" s="78"/>
      <c r="T79" s="111"/>
      <c r="U79" s="112"/>
      <c r="V79" s="79"/>
      <c r="W79" s="78"/>
      <c r="X79" s="55"/>
    </row>
    <row r="80" spans="2:24" s="53" customFormat="1" ht="12.95" customHeight="1">
      <c r="B80" s="77">
        <v>18</v>
      </c>
      <c r="C80" s="78"/>
      <c r="D80" s="109">
        <v>460650133</v>
      </c>
      <c r="E80" s="110"/>
      <c r="F80" s="110"/>
      <c r="G80" s="110"/>
      <c r="H80" s="110"/>
      <c r="I80" s="110"/>
      <c r="J80" s="110"/>
      <c r="K80" s="103" t="s">
        <v>231</v>
      </c>
      <c r="L80" s="78"/>
      <c r="M80" s="78"/>
      <c r="N80" s="78"/>
      <c r="O80" s="78"/>
      <c r="P80" s="78"/>
      <c r="Q80" s="78"/>
      <c r="R80" s="80"/>
      <c r="S80" s="78"/>
      <c r="T80" s="111">
        <v>7</v>
      </c>
      <c r="U80" s="112"/>
      <c r="V80" s="103" t="s">
        <v>225</v>
      </c>
      <c r="W80" s="78"/>
      <c r="X80" s="55">
        <f>R80*T80</f>
        <v>0</v>
      </c>
    </row>
    <row r="81" spans="2:24" s="53" customFormat="1" ht="12.95" customHeight="1">
      <c r="B81" s="77"/>
      <c r="C81" s="78"/>
      <c r="D81" s="79"/>
      <c r="E81" s="78"/>
      <c r="F81" s="78"/>
      <c r="G81" s="78"/>
      <c r="H81" s="78"/>
      <c r="I81" s="78"/>
      <c r="J81" s="78"/>
      <c r="K81" s="103" t="s">
        <v>227</v>
      </c>
      <c r="L81" s="78"/>
      <c r="M81" s="78"/>
      <c r="N81" s="78"/>
      <c r="O81" s="78"/>
      <c r="P81" s="78"/>
      <c r="Q81" s="78"/>
      <c r="R81" s="80"/>
      <c r="S81" s="78"/>
      <c r="T81" s="111"/>
      <c r="U81" s="112"/>
      <c r="V81" s="79"/>
      <c r="W81" s="78"/>
      <c r="X81" s="55"/>
    </row>
    <row r="82" spans="2:24" s="53" customFormat="1" ht="24" customHeight="1">
      <c r="B82" s="77">
        <v>19</v>
      </c>
      <c r="C82" s="78"/>
      <c r="D82" s="109">
        <v>460650162</v>
      </c>
      <c r="E82" s="110"/>
      <c r="F82" s="110"/>
      <c r="G82" s="110"/>
      <c r="H82" s="110"/>
      <c r="I82" s="110"/>
      <c r="J82" s="110"/>
      <c r="K82" s="103" t="s">
        <v>232</v>
      </c>
      <c r="L82" s="78"/>
      <c r="M82" s="78"/>
      <c r="N82" s="78"/>
      <c r="O82" s="78"/>
      <c r="P82" s="78"/>
      <c r="Q82" s="78"/>
      <c r="R82" s="80"/>
      <c r="S82" s="78"/>
      <c r="T82" s="111">
        <v>1.4</v>
      </c>
      <c r="U82" s="112"/>
      <c r="V82" s="103" t="s">
        <v>225</v>
      </c>
      <c r="W82" s="78"/>
      <c r="X82" s="55">
        <f>R82*T82</f>
        <v>0</v>
      </c>
    </row>
    <row r="83" spans="2:24" s="53" customFormat="1" ht="12.95" customHeight="1">
      <c r="B83" s="77"/>
      <c r="C83" s="78"/>
      <c r="D83" s="79"/>
      <c r="E83" s="78"/>
      <c r="F83" s="78"/>
      <c r="G83" s="78"/>
      <c r="H83" s="78"/>
      <c r="I83" s="78"/>
      <c r="J83" s="78"/>
      <c r="K83" s="103" t="s">
        <v>227</v>
      </c>
      <c r="L83" s="78"/>
      <c r="M83" s="78"/>
      <c r="N83" s="78"/>
      <c r="O83" s="78"/>
      <c r="P83" s="78"/>
      <c r="Q83" s="78"/>
      <c r="R83" s="80"/>
      <c r="S83" s="78"/>
      <c r="T83" s="111"/>
      <c r="U83" s="112"/>
      <c r="V83" s="79"/>
      <c r="W83" s="78"/>
      <c r="X83" s="55"/>
    </row>
    <row r="84" spans="2:24" s="3" customFormat="1" ht="12.95" customHeight="1" thickBot="1">
      <c r="B84" s="100"/>
      <c r="C84" s="94"/>
      <c r="D84" s="100"/>
      <c r="E84" s="94"/>
      <c r="F84" s="94"/>
      <c r="G84" s="94"/>
      <c r="H84" s="94"/>
      <c r="I84" s="94"/>
      <c r="J84" s="94"/>
      <c r="K84" s="101"/>
      <c r="L84" s="94"/>
      <c r="M84" s="94"/>
      <c r="N84" s="94"/>
      <c r="O84" s="94"/>
      <c r="P84" s="94"/>
      <c r="Q84" s="94"/>
      <c r="R84" s="98" t="s">
        <v>100</v>
      </c>
      <c r="S84" s="98"/>
      <c r="T84" s="98"/>
      <c r="U84" s="98"/>
      <c r="V84" s="98"/>
      <c r="W84" s="98"/>
      <c r="X84" s="10">
        <f>SUM(X50:X83)</f>
        <v>0</v>
      </c>
    </row>
    <row r="85" spans="2:24" s="53" customFormat="1" ht="12.95" customHeight="1" thickTop="1">
      <c r="B85" s="77"/>
      <c r="C85" s="78"/>
      <c r="D85" s="79"/>
      <c r="E85" s="78"/>
      <c r="F85" s="78"/>
      <c r="G85" s="78"/>
      <c r="H85" s="78"/>
      <c r="I85" s="78"/>
      <c r="J85" s="78"/>
      <c r="K85" s="79"/>
      <c r="L85" s="78"/>
      <c r="M85" s="78"/>
      <c r="N85" s="78"/>
      <c r="O85" s="78"/>
      <c r="P85" s="78"/>
      <c r="Q85" s="78"/>
      <c r="R85" s="80"/>
      <c r="S85" s="78"/>
      <c r="T85" s="77"/>
      <c r="U85" s="78"/>
      <c r="V85" s="79"/>
      <c r="W85" s="78"/>
      <c r="X85" s="55"/>
    </row>
    <row r="86" spans="2:24" s="53" customFormat="1" ht="12.95" customHeight="1">
      <c r="B86" s="77"/>
      <c r="C86" s="78"/>
      <c r="D86" s="79"/>
      <c r="E86" s="78"/>
      <c r="F86" s="78"/>
      <c r="G86" s="78"/>
      <c r="H86" s="78"/>
      <c r="I86" s="78"/>
      <c r="J86" s="78"/>
      <c r="K86" s="79"/>
      <c r="L86" s="78"/>
      <c r="M86" s="78"/>
      <c r="N86" s="78"/>
      <c r="O86" s="78"/>
      <c r="P86" s="78"/>
      <c r="Q86" s="78"/>
      <c r="R86" s="80"/>
      <c r="S86" s="78"/>
      <c r="T86" s="77"/>
      <c r="U86" s="78"/>
      <c r="V86" s="79"/>
      <c r="W86" s="78"/>
      <c r="X86" s="55"/>
    </row>
    <row r="87" ht="2.85" customHeight="1"/>
    <row r="88" ht="15" hidden="1"/>
    <row r="89" spans="2:24" ht="17.1" customHeight="1">
      <c r="B89" s="73" t="s">
        <v>142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</row>
    <row r="90" ht="2.85" customHeight="1"/>
    <row r="91" spans="2:24" s="3" customFormat="1" ht="15">
      <c r="B91" s="81" t="s">
        <v>44</v>
      </c>
      <c r="C91" s="89"/>
      <c r="D91" s="75" t="s">
        <v>45</v>
      </c>
      <c r="E91" s="89"/>
      <c r="F91" s="89"/>
      <c r="G91" s="89"/>
      <c r="H91" s="89"/>
      <c r="I91" s="89"/>
      <c r="J91" s="89"/>
      <c r="K91" s="75" t="s">
        <v>20</v>
      </c>
      <c r="L91" s="89"/>
      <c r="M91" s="89"/>
      <c r="N91" s="89"/>
      <c r="O91" s="89"/>
      <c r="P91" s="89"/>
      <c r="Q91" s="89"/>
      <c r="R91" s="81" t="s">
        <v>46</v>
      </c>
      <c r="S91" s="89"/>
      <c r="T91" s="81" t="s">
        <v>47</v>
      </c>
      <c r="U91" s="89"/>
      <c r="V91" s="75" t="s">
        <v>48</v>
      </c>
      <c r="W91" s="89"/>
      <c r="X91" s="2" t="s">
        <v>49</v>
      </c>
    </row>
    <row r="92" spans="2:24" s="3" customFormat="1" ht="12.95" customHeight="1">
      <c r="B92" s="77">
        <v>1</v>
      </c>
      <c r="C92" s="78"/>
      <c r="D92" s="79" t="s">
        <v>143</v>
      </c>
      <c r="E92" s="78"/>
      <c r="F92" s="78"/>
      <c r="G92" s="78"/>
      <c r="H92" s="78"/>
      <c r="I92" s="78"/>
      <c r="J92" s="78"/>
      <c r="K92" s="79" t="s">
        <v>144</v>
      </c>
      <c r="L92" s="78"/>
      <c r="M92" s="78"/>
      <c r="N92" s="78"/>
      <c r="O92" s="78"/>
      <c r="P92" s="78"/>
      <c r="Q92" s="78"/>
      <c r="R92" s="80"/>
      <c r="S92" s="78"/>
      <c r="T92" s="77" t="s">
        <v>74</v>
      </c>
      <c r="U92" s="78"/>
      <c r="V92" s="79" t="s">
        <v>53</v>
      </c>
      <c r="W92" s="78"/>
      <c r="X92" s="4">
        <f aca="true" t="shared" si="6" ref="X92:X93">R92*T92</f>
        <v>0</v>
      </c>
    </row>
    <row r="93" spans="2:24" s="3" customFormat="1" ht="12.95" customHeight="1">
      <c r="B93" s="77">
        <v>2</v>
      </c>
      <c r="C93" s="78"/>
      <c r="D93" s="79" t="s">
        <v>145</v>
      </c>
      <c r="E93" s="78"/>
      <c r="F93" s="78"/>
      <c r="G93" s="78"/>
      <c r="H93" s="78"/>
      <c r="I93" s="78"/>
      <c r="J93" s="78"/>
      <c r="K93" s="79" t="s">
        <v>146</v>
      </c>
      <c r="L93" s="78"/>
      <c r="M93" s="78"/>
      <c r="N93" s="78"/>
      <c r="O93" s="78"/>
      <c r="P93" s="78"/>
      <c r="Q93" s="78"/>
      <c r="R93" s="80"/>
      <c r="S93" s="78"/>
      <c r="T93" s="77" t="s">
        <v>147</v>
      </c>
      <c r="U93" s="78"/>
      <c r="V93" s="79" t="s">
        <v>81</v>
      </c>
      <c r="W93" s="78"/>
      <c r="X93" s="4">
        <f t="shared" si="6"/>
        <v>0</v>
      </c>
    </row>
    <row r="94" spans="2:24" s="3" customFormat="1" ht="12.95" customHeight="1">
      <c r="B94" s="87" t="s">
        <v>8</v>
      </c>
      <c r="C94" s="78"/>
      <c r="D94" s="87" t="s">
        <v>8</v>
      </c>
      <c r="E94" s="78"/>
      <c r="F94" s="78"/>
      <c r="G94" s="78"/>
      <c r="H94" s="78"/>
      <c r="I94" s="78"/>
      <c r="J94" s="78"/>
      <c r="K94" s="97" t="s">
        <v>148</v>
      </c>
      <c r="L94" s="97"/>
      <c r="M94" s="97"/>
      <c r="N94" s="97"/>
      <c r="O94" s="97"/>
      <c r="P94" s="97"/>
      <c r="Q94" s="97"/>
      <c r="R94" s="97"/>
      <c r="S94" s="97"/>
      <c r="T94" s="87" t="s">
        <v>8</v>
      </c>
      <c r="U94" s="78"/>
      <c r="V94" s="87" t="s">
        <v>8</v>
      </c>
      <c r="W94" s="78"/>
      <c r="X94" s="5" t="s">
        <v>8</v>
      </c>
    </row>
    <row r="95" spans="2:24" s="3" customFormat="1" ht="12.95" customHeight="1">
      <c r="B95" s="77">
        <v>3</v>
      </c>
      <c r="C95" s="78"/>
      <c r="D95" s="79" t="s">
        <v>149</v>
      </c>
      <c r="E95" s="78"/>
      <c r="F95" s="78"/>
      <c r="G95" s="78"/>
      <c r="H95" s="78"/>
      <c r="I95" s="78"/>
      <c r="J95" s="78"/>
      <c r="K95" s="79" t="s">
        <v>150</v>
      </c>
      <c r="L95" s="78"/>
      <c r="M95" s="78"/>
      <c r="N95" s="78"/>
      <c r="O95" s="78"/>
      <c r="P95" s="78"/>
      <c r="Q95" s="78"/>
      <c r="R95" s="80"/>
      <c r="S95" s="78"/>
      <c r="T95" s="77" t="s">
        <v>74</v>
      </c>
      <c r="U95" s="78"/>
      <c r="V95" s="79" t="s">
        <v>53</v>
      </c>
      <c r="W95" s="78"/>
      <c r="X95" s="4">
        <f aca="true" t="shared" si="7" ref="X95:X99">R95*T95</f>
        <v>0</v>
      </c>
    </row>
    <row r="96" spans="2:24" s="3" customFormat="1" ht="12.95" customHeight="1">
      <c r="B96" s="77">
        <v>4</v>
      </c>
      <c r="C96" s="78"/>
      <c r="D96" s="79" t="s">
        <v>151</v>
      </c>
      <c r="E96" s="78"/>
      <c r="F96" s="78"/>
      <c r="G96" s="78"/>
      <c r="H96" s="78"/>
      <c r="I96" s="78"/>
      <c r="J96" s="78"/>
      <c r="K96" s="79" t="s">
        <v>152</v>
      </c>
      <c r="L96" s="78"/>
      <c r="M96" s="78"/>
      <c r="N96" s="78"/>
      <c r="O96" s="78"/>
      <c r="P96" s="78"/>
      <c r="Q96" s="78"/>
      <c r="R96" s="80"/>
      <c r="S96" s="78"/>
      <c r="T96" s="77" t="s">
        <v>77</v>
      </c>
      <c r="U96" s="78"/>
      <c r="V96" s="79" t="s">
        <v>53</v>
      </c>
      <c r="W96" s="78"/>
      <c r="X96" s="4">
        <f t="shared" si="7"/>
        <v>0</v>
      </c>
    </row>
    <row r="97" spans="2:24" s="3" customFormat="1" ht="12.95" customHeight="1">
      <c r="B97" s="77">
        <v>5</v>
      </c>
      <c r="C97" s="78"/>
      <c r="D97" s="79" t="s">
        <v>153</v>
      </c>
      <c r="E97" s="78"/>
      <c r="F97" s="78"/>
      <c r="G97" s="78"/>
      <c r="H97" s="78"/>
      <c r="I97" s="78"/>
      <c r="J97" s="78"/>
      <c r="K97" s="79" t="s">
        <v>154</v>
      </c>
      <c r="L97" s="78"/>
      <c r="M97" s="78"/>
      <c r="N97" s="78"/>
      <c r="O97" s="78"/>
      <c r="P97" s="78"/>
      <c r="Q97" s="78"/>
      <c r="R97" s="80"/>
      <c r="S97" s="78"/>
      <c r="T97" s="77" t="s">
        <v>77</v>
      </c>
      <c r="U97" s="78"/>
      <c r="V97" s="79" t="s">
        <v>53</v>
      </c>
      <c r="W97" s="78"/>
      <c r="X97" s="4">
        <f t="shared" si="7"/>
        <v>0</v>
      </c>
    </row>
    <row r="98" spans="2:24" s="3" customFormat="1" ht="12.95" customHeight="1">
      <c r="B98" s="77">
        <v>6</v>
      </c>
      <c r="C98" s="78"/>
      <c r="D98" s="79" t="s">
        <v>155</v>
      </c>
      <c r="E98" s="78"/>
      <c r="F98" s="78"/>
      <c r="G98" s="78"/>
      <c r="H98" s="78"/>
      <c r="I98" s="78"/>
      <c r="J98" s="78"/>
      <c r="K98" s="79" t="s">
        <v>156</v>
      </c>
      <c r="L98" s="78"/>
      <c r="M98" s="78"/>
      <c r="N98" s="78"/>
      <c r="O98" s="78"/>
      <c r="P98" s="78"/>
      <c r="Q98" s="78"/>
      <c r="R98" s="80"/>
      <c r="S98" s="78"/>
      <c r="T98" s="77" t="s">
        <v>74</v>
      </c>
      <c r="U98" s="78"/>
      <c r="V98" s="79" t="s">
        <v>53</v>
      </c>
      <c r="W98" s="78"/>
      <c r="X98" s="4">
        <f t="shared" si="7"/>
        <v>0</v>
      </c>
    </row>
    <row r="99" spans="2:24" s="3" customFormat="1" ht="12.95" customHeight="1">
      <c r="B99" s="77">
        <v>7</v>
      </c>
      <c r="C99" s="78"/>
      <c r="D99" s="79" t="s">
        <v>157</v>
      </c>
      <c r="E99" s="78"/>
      <c r="F99" s="78"/>
      <c r="G99" s="78"/>
      <c r="H99" s="78"/>
      <c r="I99" s="78"/>
      <c r="J99" s="78"/>
      <c r="K99" s="79" t="s">
        <v>158</v>
      </c>
      <c r="L99" s="78"/>
      <c r="M99" s="78"/>
      <c r="N99" s="78"/>
      <c r="O99" s="78"/>
      <c r="P99" s="78"/>
      <c r="Q99" s="78"/>
      <c r="R99" s="80"/>
      <c r="S99" s="78"/>
      <c r="T99" s="77" t="s">
        <v>74</v>
      </c>
      <c r="U99" s="78"/>
      <c r="V99" s="79" t="s">
        <v>53</v>
      </c>
      <c r="W99" s="78"/>
      <c r="X99" s="4">
        <f t="shared" si="7"/>
        <v>0</v>
      </c>
    </row>
    <row r="100" spans="2:24" s="3" customFormat="1" ht="12.95" customHeight="1">
      <c r="B100" s="77"/>
      <c r="C100" s="78"/>
      <c r="D100" s="79"/>
      <c r="E100" s="78"/>
      <c r="F100" s="78"/>
      <c r="G100" s="78"/>
      <c r="H100" s="78"/>
      <c r="I100" s="78"/>
      <c r="J100" s="78"/>
      <c r="K100" s="79"/>
      <c r="L100" s="78"/>
      <c r="M100" s="78"/>
      <c r="N100" s="78"/>
      <c r="O100" s="78"/>
      <c r="P100" s="78"/>
      <c r="Q100" s="78"/>
      <c r="R100" s="80"/>
      <c r="S100" s="78"/>
      <c r="T100" s="77"/>
      <c r="U100" s="78"/>
      <c r="V100" s="79"/>
      <c r="W100" s="78"/>
      <c r="X100" s="4"/>
    </row>
    <row r="101" spans="2:24" s="3" customFormat="1" ht="12.95" customHeight="1" thickBot="1">
      <c r="B101" s="93"/>
      <c r="C101" s="94"/>
      <c r="D101" s="95"/>
      <c r="E101" s="94"/>
      <c r="F101" s="94"/>
      <c r="G101" s="94"/>
      <c r="H101" s="94"/>
      <c r="I101" s="94"/>
      <c r="J101" s="94"/>
      <c r="K101" s="95"/>
      <c r="L101" s="94"/>
      <c r="M101" s="94"/>
      <c r="N101" s="94"/>
      <c r="O101" s="94"/>
      <c r="P101" s="94"/>
      <c r="Q101" s="94"/>
      <c r="R101" s="96"/>
      <c r="S101" s="94"/>
      <c r="T101" s="98" t="s">
        <v>42</v>
      </c>
      <c r="U101" s="98"/>
      <c r="V101" s="98"/>
      <c r="W101" s="98"/>
      <c r="X101" s="10">
        <f>SUM(X92:X100)</f>
        <v>0</v>
      </c>
    </row>
    <row r="102" spans="2:24" s="53" customFormat="1" ht="12.95" customHeight="1" thickTop="1">
      <c r="B102" s="54"/>
      <c r="D102" s="52"/>
      <c r="K102" s="52"/>
      <c r="R102" s="55"/>
      <c r="T102" s="106"/>
      <c r="U102" s="106"/>
      <c r="V102" s="106"/>
      <c r="W102" s="106"/>
      <c r="X102" s="105"/>
    </row>
    <row r="103" spans="2:24" s="53" customFormat="1" ht="12.95" customHeight="1">
      <c r="B103" s="77"/>
      <c r="C103" s="78"/>
      <c r="D103" s="79"/>
      <c r="E103" s="78"/>
      <c r="F103" s="78"/>
      <c r="G103" s="78"/>
      <c r="H103" s="78"/>
      <c r="I103" s="78"/>
      <c r="J103" s="78"/>
      <c r="K103" s="79"/>
      <c r="L103" s="78"/>
      <c r="M103" s="78"/>
      <c r="N103" s="78"/>
      <c r="O103" s="78"/>
      <c r="P103" s="78"/>
      <c r="Q103" s="78"/>
      <c r="R103" s="80"/>
      <c r="S103" s="78"/>
      <c r="T103" s="77"/>
      <c r="U103" s="78"/>
      <c r="V103" s="79"/>
      <c r="W103" s="78"/>
      <c r="X103" s="55"/>
    </row>
    <row r="104" ht="2.85" customHeight="1"/>
    <row r="105" ht="15" hidden="1"/>
    <row r="106" spans="2:24" ht="17.1" customHeight="1">
      <c r="B106" s="73" t="s">
        <v>159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</row>
    <row r="107" ht="2.85" customHeight="1"/>
    <row r="108" spans="2:24" s="3" customFormat="1" ht="15">
      <c r="B108" s="81" t="s">
        <v>44</v>
      </c>
      <c r="C108" s="89"/>
      <c r="D108" s="75" t="s">
        <v>45</v>
      </c>
      <c r="E108" s="89"/>
      <c r="F108" s="89"/>
      <c r="G108" s="89"/>
      <c r="H108" s="89"/>
      <c r="I108" s="89"/>
      <c r="J108" s="89"/>
      <c r="K108" s="75" t="s">
        <v>20</v>
      </c>
      <c r="L108" s="89"/>
      <c r="M108" s="89"/>
      <c r="N108" s="89"/>
      <c r="O108" s="89"/>
      <c r="P108" s="89"/>
      <c r="Q108" s="89"/>
      <c r="R108" s="81" t="s">
        <v>46</v>
      </c>
      <c r="S108" s="89"/>
      <c r="T108" s="81" t="s">
        <v>47</v>
      </c>
      <c r="U108" s="89"/>
      <c r="V108" s="75" t="s">
        <v>48</v>
      </c>
      <c r="W108" s="89"/>
      <c r="X108" s="2" t="s">
        <v>49</v>
      </c>
    </row>
    <row r="109" spans="2:24" s="3" customFormat="1" ht="12.95" customHeight="1">
      <c r="B109" s="77">
        <v>1</v>
      </c>
      <c r="C109" s="78"/>
      <c r="D109" s="79" t="s">
        <v>160</v>
      </c>
      <c r="E109" s="78"/>
      <c r="F109" s="78"/>
      <c r="G109" s="78"/>
      <c r="H109" s="78"/>
      <c r="I109" s="78"/>
      <c r="J109" s="78"/>
      <c r="K109" s="79" t="s">
        <v>161</v>
      </c>
      <c r="L109" s="78"/>
      <c r="M109" s="78"/>
      <c r="N109" s="78"/>
      <c r="O109" s="78"/>
      <c r="P109" s="78"/>
      <c r="Q109" s="78"/>
      <c r="R109" s="80"/>
      <c r="S109" s="78"/>
      <c r="T109" s="80">
        <v>16</v>
      </c>
      <c r="U109" s="78"/>
      <c r="V109" s="79" t="s">
        <v>53</v>
      </c>
      <c r="W109" s="78"/>
      <c r="X109" s="4">
        <f aca="true" t="shared" si="8" ref="X109:X110">R109*T109</f>
        <v>0</v>
      </c>
    </row>
    <row r="110" spans="2:24" s="3" customFormat="1" ht="12.95" customHeight="1">
      <c r="B110" s="77">
        <v>2</v>
      </c>
      <c r="C110" s="78"/>
      <c r="D110" s="79" t="s">
        <v>162</v>
      </c>
      <c r="E110" s="78"/>
      <c r="F110" s="78"/>
      <c r="G110" s="78"/>
      <c r="H110" s="78"/>
      <c r="I110" s="78"/>
      <c r="J110" s="78"/>
      <c r="K110" s="79" t="s">
        <v>163</v>
      </c>
      <c r="L110" s="78"/>
      <c r="M110" s="78"/>
      <c r="N110" s="78"/>
      <c r="O110" s="78"/>
      <c r="P110" s="78"/>
      <c r="Q110" s="78"/>
      <c r="R110" s="80"/>
      <c r="S110" s="78"/>
      <c r="T110" s="80">
        <v>520</v>
      </c>
      <c r="U110" s="78"/>
      <c r="V110" s="79" t="s">
        <v>81</v>
      </c>
      <c r="W110" s="78"/>
      <c r="X110" s="4">
        <f t="shared" si="8"/>
        <v>0</v>
      </c>
    </row>
    <row r="111" spans="2:24" s="3" customFormat="1" ht="12.95" customHeight="1">
      <c r="B111" s="79" t="s">
        <v>8</v>
      </c>
      <c r="C111" s="78"/>
      <c r="D111" s="79" t="s">
        <v>8</v>
      </c>
      <c r="E111" s="78"/>
      <c r="F111" s="78"/>
      <c r="G111" s="78"/>
      <c r="H111" s="78"/>
      <c r="I111" s="78"/>
      <c r="J111" s="78"/>
      <c r="K111" s="97" t="s">
        <v>82</v>
      </c>
      <c r="L111" s="97"/>
      <c r="M111" s="97"/>
      <c r="N111" s="97"/>
      <c r="O111" s="97"/>
      <c r="P111" s="97"/>
      <c r="Q111" s="97"/>
      <c r="R111" s="97"/>
      <c r="S111" s="97"/>
      <c r="T111" s="79" t="s">
        <v>8</v>
      </c>
      <c r="U111" s="78"/>
      <c r="V111" s="79" t="s">
        <v>8</v>
      </c>
      <c r="W111" s="78"/>
      <c r="X111" s="6" t="s">
        <v>8</v>
      </c>
    </row>
    <row r="112" spans="2:24" s="3" customFormat="1" ht="12.95" customHeight="1">
      <c r="B112" s="77">
        <v>3</v>
      </c>
      <c r="C112" s="78"/>
      <c r="D112" s="79" t="s">
        <v>164</v>
      </c>
      <c r="E112" s="78"/>
      <c r="F112" s="78"/>
      <c r="G112" s="78"/>
      <c r="H112" s="78"/>
      <c r="I112" s="78"/>
      <c r="J112" s="78"/>
      <c r="K112" s="79" t="s">
        <v>165</v>
      </c>
      <c r="L112" s="78"/>
      <c r="M112" s="78"/>
      <c r="N112" s="78"/>
      <c r="O112" s="78"/>
      <c r="P112" s="78"/>
      <c r="Q112" s="78"/>
      <c r="R112" s="80"/>
      <c r="S112" s="78"/>
      <c r="T112" s="80">
        <v>32</v>
      </c>
      <c r="U112" s="78"/>
      <c r="V112" s="79" t="s">
        <v>81</v>
      </c>
      <c r="W112" s="78"/>
      <c r="X112" s="4">
        <f aca="true" t="shared" si="9" ref="X112">R112*T112</f>
        <v>0</v>
      </c>
    </row>
    <row r="113" spans="2:24" s="3" customFormat="1" ht="12.95" customHeight="1">
      <c r="B113" s="79" t="s">
        <v>8</v>
      </c>
      <c r="C113" s="78"/>
      <c r="D113" s="79" t="s">
        <v>8</v>
      </c>
      <c r="E113" s="78"/>
      <c r="F113" s="78"/>
      <c r="G113" s="78"/>
      <c r="H113" s="78"/>
      <c r="I113" s="78"/>
      <c r="J113" s="78"/>
      <c r="K113" s="88" t="s">
        <v>86</v>
      </c>
      <c r="L113" s="78"/>
      <c r="M113" s="78"/>
      <c r="N113" s="78"/>
      <c r="O113" s="78"/>
      <c r="P113" s="78"/>
      <c r="Q113" s="78"/>
      <c r="R113" s="79"/>
      <c r="S113" s="78"/>
      <c r="T113" s="79" t="s">
        <v>8</v>
      </c>
      <c r="U113" s="78"/>
      <c r="V113" s="79" t="s">
        <v>8</v>
      </c>
      <c r="W113" s="78"/>
      <c r="X113" s="6" t="s">
        <v>8</v>
      </c>
    </row>
    <row r="114" spans="2:24" s="3" customFormat="1" ht="12.95" customHeight="1">
      <c r="B114" s="77">
        <v>4</v>
      </c>
      <c r="C114" s="78"/>
      <c r="D114" s="79" t="s">
        <v>166</v>
      </c>
      <c r="E114" s="78"/>
      <c r="F114" s="78"/>
      <c r="G114" s="78"/>
      <c r="H114" s="78"/>
      <c r="I114" s="78"/>
      <c r="J114" s="78"/>
      <c r="K114" s="79" t="s">
        <v>167</v>
      </c>
      <c r="L114" s="78"/>
      <c r="M114" s="78"/>
      <c r="N114" s="78"/>
      <c r="O114" s="78"/>
      <c r="P114" s="78"/>
      <c r="Q114" s="78"/>
      <c r="R114" s="80"/>
      <c r="S114" s="78"/>
      <c r="T114" s="80">
        <v>1</v>
      </c>
      <c r="U114" s="78"/>
      <c r="V114" s="79" t="s">
        <v>53</v>
      </c>
      <c r="W114" s="78"/>
      <c r="X114" s="4">
        <f aca="true" t="shared" si="10" ref="X114:X115">R114*T114</f>
        <v>0</v>
      </c>
    </row>
    <row r="115" spans="2:24" s="3" customFormat="1" ht="12.95" customHeight="1">
      <c r="B115" s="77">
        <v>5</v>
      </c>
      <c r="C115" s="78"/>
      <c r="D115" s="79" t="s">
        <v>168</v>
      </c>
      <c r="E115" s="78"/>
      <c r="F115" s="78"/>
      <c r="G115" s="78"/>
      <c r="H115" s="78"/>
      <c r="I115" s="78"/>
      <c r="J115" s="78"/>
      <c r="K115" s="79" t="s">
        <v>169</v>
      </c>
      <c r="L115" s="78"/>
      <c r="M115" s="78"/>
      <c r="N115" s="78"/>
      <c r="O115" s="78"/>
      <c r="P115" s="78"/>
      <c r="Q115" s="78"/>
      <c r="R115" s="80"/>
      <c r="S115" s="78"/>
      <c r="T115" s="80">
        <v>16</v>
      </c>
      <c r="U115" s="78"/>
      <c r="V115" s="79" t="s">
        <v>53</v>
      </c>
      <c r="W115" s="78"/>
      <c r="X115" s="4">
        <f t="shared" si="10"/>
        <v>0</v>
      </c>
    </row>
    <row r="116" spans="2:24" s="3" customFormat="1" ht="12.95" customHeight="1">
      <c r="B116" s="79" t="s">
        <v>8</v>
      </c>
      <c r="C116" s="78"/>
      <c r="D116" s="79" t="s">
        <v>8</v>
      </c>
      <c r="E116" s="78"/>
      <c r="F116" s="78"/>
      <c r="G116" s="78"/>
      <c r="H116" s="78"/>
      <c r="I116" s="78"/>
      <c r="J116" s="78"/>
      <c r="K116" s="88" t="s">
        <v>170</v>
      </c>
      <c r="L116" s="78"/>
      <c r="M116" s="78"/>
      <c r="N116" s="78"/>
      <c r="O116" s="78"/>
      <c r="P116" s="78"/>
      <c r="Q116" s="78"/>
      <c r="R116" s="79"/>
      <c r="S116" s="78"/>
      <c r="T116" s="79" t="s">
        <v>8</v>
      </c>
      <c r="U116" s="78"/>
      <c r="V116" s="79" t="s">
        <v>8</v>
      </c>
      <c r="W116" s="78"/>
      <c r="X116" s="6" t="s">
        <v>8</v>
      </c>
    </row>
    <row r="117" spans="2:24" s="3" customFormat="1" ht="24" customHeight="1">
      <c r="B117" s="77">
        <v>6</v>
      </c>
      <c r="C117" s="78"/>
      <c r="D117" s="79" t="s">
        <v>171</v>
      </c>
      <c r="E117" s="78"/>
      <c r="F117" s="78"/>
      <c r="G117" s="78"/>
      <c r="H117" s="78"/>
      <c r="I117" s="78"/>
      <c r="J117" s="78"/>
      <c r="K117" s="79" t="s">
        <v>172</v>
      </c>
      <c r="L117" s="78"/>
      <c r="M117" s="78"/>
      <c r="N117" s="78"/>
      <c r="O117" s="78"/>
      <c r="P117" s="78"/>
      <c r="Q117" s="78"/>
      <c r="R117" s="80"/>
      <c r="S117" s="78"/>
      <c r="T117" s="80">
        <v>1</v>
      </c>
      <c r="U117" s="78"/>
      <c r="V117" s="79" t="s">
        <v>53</v>
      </c>
      <c r="W117" s="78"/>
      <c r="X117" s="4">
        <f aca="true" t="shared" si="11" ref="X117:X118">R117*T117</f>
        <v>0</v>
      </c>
    </row>
    <row r="118" spans="2:24" s="3" customFormat="1" ht="12.95" customHeight="1">
      <c r="B118" s="77">
        <v>7</v>
      </c>
      <c r="C118" s="78"/>
      <c r="D118" s="79" t="s">
        <v>173</v>
      </c>
      <c r="E118" s="78"/>
      <c r="F118" s="78"/>
      <c r="G118" s="78"/>
      <c r="H118" s="78"/>
      <c r="I118" s="78"/>
      <c r="J118" s="78"/>
      <c r="K118" s="79" t="s">
        <v>174</v>
      </c>
      <c r="L118" s="78"/>
      <c r="M118" s="78"/>
      <c r="N118" s="78"/>
      <c r="O118" s="78"/>
      <c r="P118" s="78"/>
      <c r="Q118" s="78"/>
      <c r="R118" s="80"/>
      <c r="S118" s="78"/>
      <c r="T118" s="80">
        <v>96</v>
      </c>
      <c r="U118" s="78"/>
      <c r="V118" s="79" t="s">
        <v>81</v>
      </c>
      <c r="W118" s="78"/>
      <c r="X118" s="4">
        <f t="shared" si="11"/>
        <v>0</v>
      </c>
    </row>
    <row r="119" spans="2:24" s="3" customFormat="1" ht="12.95" customHeight="1">
      <c r="B119" s="79" t="s">
        <v>8</v>
      </c>
      <c r="C119" s="78"/>
      <c r="D119" s="79" t="s">
        <v>8</v>
      </c>
      <c r="E119" s="78"/>
      <c r="F119" s="78"/>
      <c r="G119" s="78"/>
      <c r="H119" s="78"/>
      <c r="I119" s="78"/>
      <c r="J119" s="78"/>
      <c r="K119" s="88" t="s">
        <v>93</v>
      </c>
      <c r="L119" s="78"/>
      <c r="M119" s="78"/>
      <c r="N119" s="78"/>
      <c r="O119" s="78"/>
      <c r="P119" s="78"/>
      <c r="Q119" s="78"/>
      <c r="R119" s="79"/>
      <c r="S119" s="78"/>
      <c r="T119" s="79" t="s">
        <v>8</v>
      </c>
      <c r="U119" s="78"/>
      <c r="V119" s="79" t="s">
        <v>8</v>
      </c>
      <c r="W119" s="78"/>
      <c r="X119" s="6" t="s">
        <v>8</v>
      </c>
    </row>
    <row r="120" spans="2:24" s="3" customFormat="1" ht="12.95" customHeight="1">
      <c r="B120" s="77">
        <v>8</v>
      </c>
      <c r="C120" s="78"/>
      <c r="D120" s="79" t="s">
        <v>175</v>
      </c>
      <c r="E120" s="78"/>
      <c r="F120" s="78"/>
      <c r="G120" s="78"/>
      <c r="H120" s="78"/>
      <c r="I120" s="78"/>
      <c r="J120" s="78"/>
      <c r="K120" s="79" t="s">
        <v>176</v>
      </c>
      <c r="L120" s="78"/>
      <c r="M120" s="78"/>
      <c r="N120" s="78"/>
      <c r="O120" s="78"/>
      <c r="P120" s="78"/>
      <c r="Q120" s="78"/>
      <c r="R120" s="80"/>
      <c r="S120" s="78"/>
      <c r="T120" s="80">
        <v>13</v>
      </c>
      <c r="U120" s="78"/>
      <c r="V120" s="79" t="s">
        <v>81</v>
      </c>
      <c r="W120" s="78"/>
      <c r="X120" s="4">
        <f aca="true" t="shared" si="12" ref="X120:X121">R120*T120</f>
        <v>0</v>
      </c>
    </row>
    <row r="121" spans="2:24" s="3" customFormat="1" ht="12.95" customHeight="1">
      <c r="B121" s="77">
        <v>9</v>
      </c>
      <c r="C121" s="78"/>
      <c r="D121" s="79" t="s">
        <v>177</v>
      </c>
      <c r="E121" s="78"/>
      <c r="F121" s="78"/>
      <c r="G121" s="78"/>
      <c r="H121" s="78"/>
      <c r="I121" s="78"/>
      <c r="J121" s="78"/>
      <c r="K121" s="79" t="s">
        <v>178</v>
      </c>
      <c r="L121" s="78"/>
      <c r="M121" s="78"/>
      <c r="N121" s="78"/>
      <c r="O121" s="78"/>
      <c r="P121" s="78"/>
      <c r="Q121" s="78"/>
      <c r="R121" s="80"/>
      <c r="S121" s="78"/>
      <c r="T121" s="80">
        <v>569</v>
      </c>
      <c r="U121" s="78"/>
      <c r="V121" s="79" t="s">
        <v>81</v>
      </c>
      <c r="W121" s="78"/>
      <c r="X121" s="4">
        <f t="shared" si="12"/>
        <v>0</v>
      </c>
    </row>
    <row r="122" spans="2:24" s="3" customFormat="1" ht="12.95" customHeight="1">
      <c r="B122" s="79" t="s">
        <v>8</v>
      </c>
      <c r="C122" s="78"/>
      <c r="D122" s="79" t="s">
        <v>8</v>
      </c>
      <c r="E122" s="78"/>
      <c r="F122" s="78"/>
      <c r="G122" s="78"/>
      <c r="H122" s="78"/>
      <c r="I122" s="78"/>
      <c r="J122" s="78"/>
      <c r="K122" s="97" t="s">
        <v>99</v>
      </c>
      <c r="L122" s="97"/>
      <c r="M122" s="97"/>
      <c r="N122" s="97"/>
      <c r="O122" s="97"/>
      <c r="P122" s="97"/>
      <c r="Q122" s="97"/>
      <c r="R122" s="97"/>
      <c r="S122" s="97"/>
      <c r="T122" s="79" t="s">
        <v>8</v>
      </c>
      <c r="U122" s="78"/>
      <c r="V122" s="79" t="s">
        <v>8</v>
      </c>
      <c r="W122" s="78"/>
      <c r="X122" s="6" t="s">
        <v>8</v>
      </c>
    </row>
    <row r="123" spans="2:24" s="3" customFormat="1" ht="12.95" customHeight="1">
      <c r="B123" s="77">
        <v>10</v>
      </c>
      <c r="C123" s="78"/>
      <c r="D123" s="79" t="s">
        <v>179</v>
      </c>
      <c r="E123" s="78"/>
      <c r="F123" s="78"/>
      <c r="G123" s="78"/>
      <c r="H123" s="78"/>
      <c r="I123" s="78"/>
      <c r="J123" s="78"/>
      <c r="K123" s="79" t="s">
        <v>180</v>
      </c>
      <c r="L123" s="78"/>
      <c r="M123" s="78"/>
      <c r="N123" s="78"/>
      <c r="O123" s="78"/>
      <c r="P123" s="78"/>
      <c r="Q123" s="78"/>
      <c r="R123" s="80"/>
      <c r="S123" s="78"/>
      <c r="T123" s="80">
        <v>16</v>
      </c>
      <c r="U123" s="78"/>
      <c r="V123" s="79" t="s">
        <v>53</v>
      </c>
      <c r="W123" s="78"/>
      <c r="X123" s="4">
        <f aca="true" t="shared" si="13" ref="X123:X127">R123*T123</f>
        <v>0</v>
      </c>
    </row>
    <row r="124" spans="2:24" s="3" customFormat="1" ht="12.95" customHeight="1">
      <c r="B124" s="77">
        <v>11</v>
      </c>
      <c r="C124" s="78"/>
      <c r="D124" s="79" t="s">
        <v>181</v>
      </c>
      <c r="E124" s="78"/>
      <c r="F124" s="78"/>
      <c r="G124" s="78"/>
      <c r="H124" s="78"/>
      <c r="I124" s="78"/>
      <c r="J124" s="78"/>
      <c r="K124" s="79" t="s">
        <v>182</v>
      </c>
      <c r="L124" s="78"/>
      <c r="M124" s="78"/>
      <c r="N124" s="78"/>
      <c r="O124" s="78"/>
      <c r="P124" s="78"/>
      <c r="Q124" s="78"/>
      <c r="R124" s="80"/>
      <c r="S124" s="78"/>
      <c r="T124" s="80">
        <v>16</v>
      </c>
      <c r="U124" s="78"/>
      <c r="V124" s="79" t="s">
        <v>53</v>
      </c>
      <c r="W124" s="78"/>
      <c r="X124" s="4">
        <f t="shared" si="13"/>
        <v>0</v>
      </c>
    </row>
    <row r="125" spans="2:24" s="3" customFormat="1" ht="24" customHeight="1">
      <c r="B125" s="77">
        <v>12</v>
      </c>
      <c r="C125" s="78"/>
      <c r="D125" s="79" t="s">
        <v>183</v>
      </c>
      <c r="E125" s="78"/>
      <c r="F125" s="78"/>
      <c r="G125" s="78"/>
      <c r="H125" s="78"/>
      <c r="I125" s="78"/>
      <c r="J125" s="78"/>
      <c r="K125" s="79" t="s">
        <v>184</v>
      </c>
      <c r="L125" s="78"/>
      <c r="M125" s="78"/>
      <c r="N125" s="78"/>
      <c r="O125" s="78"/>
      <c r="P125" s="78"/>
      <c r="Q125" s="78"/>
      <c r="R125" s="80"/>
      <c r="S125" s="78"/>
      <c r="T125" s="80">
        <v>16</v>
      </c>
      <c r="U125" s="78"/>
      <c r="V125" s="79" t="s">
        <v>53</v>
      </c>
      <c r="W125" s="78"/>
      <c r="X125" s="4">
        <f t="shared" si="13"/>
        <v>0</v>
      </c>
    </row>
    <row r="126" spans="2:24" s="3" customFormat="1" ht="12.95" customHeight="1">
      <c r="B126" s="77">
        <v>13</v>
      </c>
      <c r="C126" s="78"/>
      <c r="D126" s="79" t="s">
        <v>185</v>
      </c>
      <c r="E126" s="78"/>
      <c r="F126" s="78"/>
      <c r="G126" s="78"/>
      <c r="H126" s="78"/>
      <c r="I126" s="78"/>
      <c r="J126" s="78"/>
      <c r="K126" s="79" t="s">
        <v>186</v>
      </c>
      <c r="L126" s="78"/>
      <c r="M126" s="78"/>
      <c r="N126" s="78"/>
      <c r="O126" s="78"/>
      <c r="P126" s="78"/>
      <c r="Q126" s="78"/>
      <c r="R126" s="80"/>
      <c r="S126" s="78"/>
      <c r="T126" s="80">
        <v>16</v>
      </c>
      <c r="U126" s="78"/>
      <c r="V126" s="79" t="s">
        <v>53</v>
      </c>
      <c r="W126" s="78"/>
      <c r="X126" s="4">
        <f t="shared" si="13"/>
        <v>0</v>
      </c>
    </row>
    <row r="127" spans="2:24" s="3" customFormat="1" ht="12.95" customHeight="1">
      <c r="B127" s="77">
        <v>14</v>
      </c>
      <c r="C127" s="78"/>
      <c r="D127" s="79" t="s">
        <v>187</v>
      </c>
      <c r="E127" s="78"/>
      <c r="F127" s="78"/>
      <c r="G127" s="78"/>
      <c r="H127" s="78"/>
      <c r="I127" s="78"/>
      <c r="J127" s="78"/>
      <c r="K127" s="79" t="s">
        <v>188</v>
      </c>
      <c r="L127" s="78"/>
      <c r="M127" s="78"/>
      <c r="N127" s="78"/>
      <c r="O127" s="78"/>
      <c r="P127" s="78"/>
      <c r="Q127" s="78"/>
      <c r="R127" s="80"/>
      <c r="S127" s="78"/>
      <c r="T127" s="80">
        <v>520</v>
      </c>
      <c r="U127" s="78"/>
      <c r="V127" s="79" t="s">
        <v>81</v>
      </c>
      <c r="W127" s="78"/>
      <c r="X127" s="4">
        <f t="shared" si="13"/>
        <v>0</v>
      </c>
    </row>
    <row r="128" spans="2:24" s="3" customFormat="1" ht="12.95" customHeight="1">
      <c r="B128" s="79" t="s">
        <v>8</v>
      </c>
      <c r="C128" s="78"/>
      <c r="D128" s="79" t="s">
        <v>8</v>
      </c>
      <c r="E128" s="78"/>
      <c r="F128" s="78"/>
      <c r="G128" s="78"/>
      <c r="H128" s="78"/>
      <c r="I128" s="78"/>
      <c r="J128" s="78"/>
      <c r="K128" s="97" t="s">
        <v>82</v>
      </c>
      <c r="L128" s="97"/>
      <c r="M128" s="97"/>
      <c r="N128" s="97"/>
      <c r="O128" s="97"/>
      <c r="P128" s="97"/>
      <c r="Q128" s="97"/>
      <c r="R128" s="97"/>
      <c r="S128" s="97"/>
      <c r="T128" s="79" t="s">
        <v>8</v>
      </c>
      <c r="U128" s="78"/>
      <c r="V128" s="79" t="s">
        <v>8</v>
      </c>
      <c r="W128" s="78"/>
      <c r="X128" s="6" t="s">
        <v>8</v>
      </c>
    </row>
    <row r="129" spans="2:24" s="3" customFormat="1" ht="12.95" customHeight="1">
      <c r="B129" s="77">
        <v>15</v>
      </c>
      <c r="C129" s="78"/>
      <c r="D129" s="79" t="s">
        <v>189</v>
      </c>
      <c r="E129" s="78"/>
      <c r="F129" s="78"/>
      <c r="G129" s="78"/>
      <c r="H129" s="78"/>
      <c r="I129" s="78"/>
      <c r="J129" s="78"/>
      <c r="K129" s="79" t="s">
        <v>190</v>
      </c>
      <c r="L129" s="78"/>
      <c r="M129" s="78"/>
      <c r="N129" s="78"/>
      <c r="O129" s="78"/>
      <c r="P129" s="78"/>
      <c r="Q129" s="78"/>
      <c r="R129" s="80"/>
      <c r="S129" s="78"/>
      <c r="T129" s="80">
        <v>582</v>
      </c>
      <c r="U129" s="78"/>
      <c r="V129" s="79" t="s">
        <v>81</v>
      </c>
      <c r="W129" s="78"/>
      <c r="X129" s="4">
        <f aca="true" t="shared" si="14" ref="X129">R129*T129</f>
        <v>0</v>
      </c>
    </row>
    <row r="130" spans="2:24" s="3" customFormat="1" ht="12.95" customHeight="1">
      <c r="B130" s="79" t="s">
        <v>8</v>
      </c>
      <c r="C130" s="78"/>
      <c r="D130" s="79" t="s">
        <v>8</v>
      </c>
      <c r="E130" s="78"/>
      <c r="F130" s="78"/>
      <c r="G130" s="78"/>
      <c r="H130" s="78"/>
      <c r="I130" s="78"/>
      <c r="J130" s="78"/>
      <c r="K130" s="97" t="s">
        <v>137</v>
      </c>
      <c r="L130" s="97"/>
      <c r="M130" s="97"/>
      <c r="N130" s="97"/>
      <c r="O130" s="97"/>
      <c r="P130" s="97"/>
      <c r="Q130" s="97"/>
      <c r="R130" s="97"/>
      <c r="S130" s="97"/>
      <c r="T130" s="79" t="s">
        <v>8</v>
      </c>
      <c r="U130" s="78"/>
      <c r="V130" s="79" t="s">
        <v>8</v>
      </c>
      <c r="W130" s="78"/>
      <c r="X130" s="6" t="s">
        <v>8</v>
      </c>
    </row>
    <row r="131" spans="2:24" s="3" customFormat="1" ht="12.95" customHeight="1">
      <c r="B131" s="77">
        <v>16</v>
      </c>
      <c r="C131" s="78"/>
      <c r="D131" s="79" t="s">
        <v>191</v>
      </c>
      <c r="E131" s="78"/>
      <c r="F131" s="78"/>
      <c r="G131" s="78"/>
      <c r="H131" s="78"/>
      <c r="I131" s="78"/>
      <c r="J131" s="78"/>
      <c r="K131" s="79" t="s">
        <v>192</v>
      </c>
      <c r="L131" s="78"/>
      <c r="M131" s="78"/>
      <c r="N131" s="78"/>
      <c r="O131" s="78"/>
      <c r="P131" s="78"/>
      <c r="Q131" s="78"/>
      <c r="R131" s="80"/>
      <c r="S131" s="78"/>
      <c r="T131" s="80">
        <v>16</v>
      </c>
      <c r="U131" s="78"/>
      <c r="V131" s="79" t="s">
        <v>81</v>
      </c>
      <c r="W131" s="78"/>
      <c r="X131" s="4">
        <f aca="true" t="shared" si="15" ref="X131">R131*T131</f>
        <v>0</v>
      </c>
    </row>
    <row r="132" spans="2:24" s="3" customFormat="1" ht="12.95" customHeight="1">
      <c r="B132" s="79" t="s">
        <v>8</v>
      </c>
      <c r="C132" s="78"/>
      <c r="D132" s="79" t="s">
        <v>8</v>
      </c>
      <c r="E132" s="78"/>
      <c r="F132" s="78"/>
      <c r="G132" s="78"/>
      <c r="H132" s="78"/>
      <c r="I132" s="78"/>
      <c r="J132" s="78"/>
      <c r="K132" s="88" t="s">
        <v>131</v>
      </c>
      <c r="L132" s="78"/>
      <c r="M132" s="78"/>
      <c r="N132" s="78"/>
      <c r="O132" s="78"/>
      <c r="P132" s="78"/>
      <c r="Q132" s="78"/>
      <c r="R132" s="79"/>
      <c r="S132" s="78"/>
      <c r="T132" s="79" t="s">
        <v>8</v>
      </c>
      <c r="U132" s="78"/>
      <c r="V132" s="79" t="s">
        <v>8</v>
      </c>
      <c r="W132" s="78"/>
      <c r="X132" s="6" t="s">
        <v>8</v>
      </c>
    </row>
    <row r="133" spans="2:24" s="3" customFormat="1" ht="12.95" customHeight="1">
      <c r="B133" s="77">
        <v>17</v>
      </c>
      <c r="C133" s="78"/>
      <c r="D133" s="79" t="s">
        <v>193</v>
      </c>
      <c r="E133" s="78"/>
      <c r="F133" s="78"/>
      <c r="G133" s="78"/>
      <c r="H133" s="78"/>
      <c r="I133" s="78"/>
      <c r="J133" s="78"/>
      <c r="K133" s="79" t="s">
        <v>194</v>
      </c>
      <c r="L133" s="78"/>
      <c r="M133" s="78"/>
      <c r="N133" s="78"/>
      <c r="O133" s="78"/>
      <c r="P133" s="78"/>
      <c r="Q133" s="78"/>
      <c r="R133" s="80"/>
      <c r="S133" s="78"/>
      <c r="T133" s="80">
        <v>16</v>
      </c>
      <c r="U133" s="78"/>
      <c r="V133" s="79" t="s">
        <v>53</v>
      </c>
      <c r="W133" s="78"/>
      <c r="X133" s="4">
        <f aca="true" t="shared" si="16" ref="X133">R133*T133</f>
        <v>0</v>
      </c>
    </row>
    <row r="134" spans="2:24" s="3" customFormat="1" ht="12.95" customHeight="1">
      <c r="B134" s="77"/>
      <c r="C134" s="78"/>
      <c r="D134" s="79"/>
      <c r="E134" s="78"/>
      <c r="F134" s="78"/>
      <c r="G134" s="78"/>
      <c r="H134" s="78"/>
      <c r="I134" s="78"/>
      <c r="J134" s="78"/>
      <c r="K134" s="79"/>
      <c r="L134" s="78"/>
      <c r="M134" s="78"/>
      <c r="N134" s="78"/>
      <c r="O134" s="78"/>
      <c r="P134" s="78"/>
      <c r="Q134" s="78"/>
      <c r="R134" s="80"/>
      <c r="S134" s="78"/>
      <c r="T134" s="80"/>
      <c r="U134" s="78"/>
      <c r="V134" s="79"/>
      <c r="W134" s="78"/>
      <c r="X134" s="4"/>
    </row>
    <row r="135" spans="2:24" s="3" customFormat="1" ht="12.95" customHeight="1">
      <c r="B135" s="82"/>
      <c r="C135" s="83"/>
      <c r="D135" s="84"/>
      <c r="E135" s="83"/>
      <c r="F135" s="83"/>
      <c r="G135" s="83"/>
      <c r="H135" s="83"/>
      <c r="I135" s="83"/>
      <c r="J135" s="83"/>
      <c r="K135" s="84"/>
      <c r="L135" s="83"/>
      <c r="M135" s="83"/>
      <c r="N135" s="83"/>
      <c r="O135" s="83"/>
      <c r="P135" s="83"/>
      <c r="Q135" s="83"/>
      <c r="R135" s="102" t="s">
        <v>195</v>
      </c>
      <c r="S135" s="102"/>
      <c r="T135" s="102"/>
      <c r="U135" s="102"/>
      <c r="V135" s="102"/>
      <c r="W135" s="102"/>
      <c r="X135" s="9">
        <f>SUM(X109:X134)</f>
        <v>0</v>
      </c>
    </row>
    <row r="136" spans="2:24" s="3" customFormat="1" ht="12.95" customHeight="1">
      <c r="B136" s="77"/>
      <c r="C136" s="78"/>
      <c r="D136" s="79"/>
      <c r="E136" s="78"/>
      <c r="F136" s="78"/>
      <c r="G136" s="78"/>
      <c r="H136" s="78"/>
      <c r="I136" s="78"/>
      <c r="J136" s="78"/>
      <c r="K136" s="79"/>
      <c r="L136" s="78"/>
      <c r="M136" s="78"/>
      <c r="N136" s="78"/>
      <c r="O136" s="78"/>
      <c r="P136" s="78"/>
      <c r="Q136" s="78"/>
      <c r="R136" s="80"/>
      <c r="S136" s="78"/>
      <c r="T136" s="80"/>
      <c r="U136" s="78"/>
      <c r="V136" s="79"/>
      <c r="W136" s="78"/>
      <c r="X136" s="4"/>
    </row>
    <row r="137" spans="2:24" s="3" customFormat="1" ht="12.95" customHeight="1">
      <c r="B137" s="77"/>
      <c r="C137" s="78"/>
      <c r="D137" s="79"/>
      <c r="E137" s="78"/>
      <c r="F137" s="78"/>
      <c r="G137" s="78"/>
      <c r="H137" s="78"/>
      <c r="I137" s="78"/>
      <c r="J137" s="78"/>
      <c r="K137" s="103" t="s">
        <v>198</v>
      </c>
      <c r="L137" s="103"/>
      <c r="M137" s="103"/>
      <c r="N137" s="103"/>
      <c r="O137" s="103"/>
      <c r="P137" s="103"/>
      <c r="Q137" s="103"/>
      <c r="R137" s="80">
        <f>SUM(X109:X133)</f>
        <v>0</v>
      </c>
      <c r="S137" s="78"/>
      <c r="T137" s="104">
        <v>5</v>
      </c>
      <c r="U137" s="104"/>
      <c r="V137" s="103" t="s">
        <v>200</v>
      </c>
      <c r="W137" s="103"/>
      <c r="X137" s="4">
        <f>R137*T137/100</f>
        <v>0</v>
      </c>
    </row>
    <row r="138" spans="2:24" s="3" customFormat="1" ht="12.95" customHeight="1">
      <c r="B138" s="77"/>
      <c r="C138" s="78"/>
      <c r="D138" s="79"/>
      <c r="E138" s="78"/>
      <c r="F138" s="78"/>
      <c r="G138" s="78"/>
      <c r="H138" s="78"/>
      <c r="I138" s="78"/>
      <c r="J138" s="78"/>
      <c r="K138" s="103" t="s">
        <v>199</v>
      </c>
      <c r="L138" s="103"/>
      <c r="M138" s="103"/>
      <c r="N138" s="103"/>
      <c r="O138" s="103"/>
      <c r="P138" s="103"/>
      <c r="Q138" s="103"/>
      <c r="R138" s="80">
        <f>X110+X112+X118+X120+X121+X127+X129+X131</f>
        <v>0</v>
      </c>
      <c r="S138" s="78"/>
      <c r="T138" s="104">
        <v>5</v>
      </c>
      <c r="U138" s="104"/>
      <c r="V138" s="103" t="s">
        <v>200</v>
      </c>
      <c r="W138" s="103"/>
      <c r="X138" s="4">
        <f>R138*T138/100</f>
        <v>0</v>
      </c>
    </row>
    <row r="139" spans="2:24" s="3" customFormat="1" ht="12.95" customHeight="1">
      <c r="B139" s="77"/>
      <c r="C139" s="78"/>
      <c r="D139" s="79"/>
      <c r="E139" s="78"/>
      <c r="F139" s="78"/>
      <c r="G139" s="78"/>
      <c r="H139" s="78"/>
      <c r="I139" s="78"/>
      <c r="J139" s="78"/>
      <c r="K139" s="79"/>
      <c r="L139" s="78"/>
      <c r="M139" s="78"/>
      <c r="N139" s="78"/>
      <c r="O139" s="78"/>
      <c r="P139" s="78"/>
      <c r="Q139" s="78"/>
      <c r="R139" s="80"/>
      <c r="S139" s="78"/>
      <c r="T139" s="80"/>
      <c r="U139" s="78"/>
      <c r="V139" s="79"/>
      <c r="W139" s="78"/>
      <c r="X139" s="4"/>
    </row>
    <row r="140" spans="2:24" s="3" customFormat="1" ht="12.95" customHeight="1" thickBot="1">
      <c r="B140" s="93"/>
      <c r="C140" s="94"/>
      <c r="D140" s="95"/>
      <c r="E140" s="94"/>
      <c r="F140" s="94"/>
      <c r="G140" s="94"/>
      <c r="H140" s="94"/>
      <c r="I140" s="94"/>
      <c r="J140" s="94"/>
      <c r="K140" s="95"/>
      <c r="L140" s="94"/>
      <c r="M140" s="94"/>
      <c r="N140" s="94"/>
      <c r="O140" s="94"/>
      <c r="P140" s="94"/>
      <c r="Q140" s="94"/>
      <c r="R140" s="99" t="s">
        <v>201</v>
      </c>
      <c r="S140" s="99"/>
      <c r="T140" s="99"/>
      <c r="U140" s="99"/>
      <c r="V140" s="99"/>
      <c r="W140" s="99"/>
      <c r="X140" s="11">
        <f>SUM(X135:X139)</f>
        <v>0</v>
      </c>
    </row>
    <row r="141" ht="12.95" customHeight="1" thickTop="1"/>
    <row r="142" ht="12.95" customHeight="1"/>
    <row r="143" ht="12.95" customHeight="1"/>
    <row r="144" ht="12.95" customHeight="1"/>
  </sheetData>
  <mergeCells count="687">
    <mergeCell ref="B82:C82"/>
    <mergeCell ref="D82:J82"/>
    <mergeCell ref="K82:Q82"/>
    <mergeCell ref="R82:S82"/>
    <mergeCell ref="T82:U82"/>
    <mergeCell ref="V82:W82"/>
    <mergeCell ref="B83:C83"/>
    <mergeCell ref="D83:J83"/>
    <mergeCell ref="K83:Q83"/>
    <mergeCell ref="R83:S83"/>
    <mergeCell ref="T83:U83"/>
    <mergeCell ref="V83:W83"/>
    <mergeCell ref="B85:C85"/>
    <mergeCell ref="D85:J85"/>
    <mergeCell ref="K85:Q85"/>
    <mergeCell ref="R85:S85"/>
    <mergeCell ref="T85:U85"/>
    <mergeCell ref="V85:W85"/>
    <mergeCell ref="B80:C80"/>
    <mergeCell ref="D80:J80"/>
    <mergeCell ref="K80:Q80"/>
    <mergeCell ref="R80:S80"/>
    <mergeCell ref="T80:U80"/>
    <mergeCell ref="V80:W80"/>
    <mergeCell ref="B81:C81"/>
    <mergeCell ref="D81:J81"/>
    <mergeCell ref="K81:Q81"/>
    <mergeCell ref="R81:S81"/>
    <mergeCell ref="T81:U81"/>
    <mergeCell ref="V81:W81"/>
    <mergeCell ref="D78:J78"/>
    <mergeCell ref="K78:Q78"/>
    <mergeCell ref="R78:S78"/>
    <mergeCell ref="T78:U78"/>
    <mergeCell ref="V78:W78"/>
    <mergeCell ref="B79:C79"/>
    <mergeCell ref="D79:J79"/>
    <mergeCell ref="K79:Q79"/>
    <mergeCell ref="R79:S79"/>
    <mergeCell ref="T79:U79"/>
    <mergeCell ref="V79:W79"/>
    <mergeCell ref="D52:J52"/>
    <mergeCell ref="K52:Q52"/>
    <mergeCell ref="R52:S52"/>
    <mergeCell ref="T52:U52"/>
    <mergeCell ref="V52:W52"/>
    <mergeCell ref="D53:J53"/>
    <mergeCell ref="K53:Q53"/>
    <mergeCell ref="R53:S53"/>
    <mergeCell ref="T53:U53"/>
    <mergeCell ref="V53:W53"/>
    <mergeCell ref="B53:C53"/>
    <mergeCell ref="B52:C52"/>
    <mergeCell ref="B56:C56"/>
    <mergeCell ref="B51:C51"/>
    <mergeCell ref="D51:J51"/>
    <mergeCell ref="K51:Q51"/>
    <mergeCell ref="R51:S51"/>
    <mergeCell ref="T51:U51"/>
    <mergeCell ref="V51:W51"/>
    <mergeCell ref="B55:C55"/>
    <mergeCell ref="B43:C43"/>
    <mergeCell ref="D43:J43"/>
    <mergeCell ref="K43:Q43"/>
    <mergeCell ref="R43:S43"/>
    <mergeCell ref="T43:U43"/>
    <mergeCell ref="V43:W43"/>
    <mergeCell ref="B59:C59"/>
    <mergeCell ref="B58:C58"/>
    <mergeCell ref="B57:C57"/>
    <mergeCell ref="R135:W135"/>
    <mergeCell ref="K138:Q138"/>
    <mergeCell ref="K137:Q137"/>
    <mergeCell ref="T137:U137"/>
    <mergeCell ref="V137:W137"/>
    <mergeCell ref="T138:U138"/>
    <mergeCell ref="V138:W138"/>
    <mergeCell ref="R140:W140"/>
    <mergeCell ref="V139:W139"/>
    <mergeCell ref="B140:C140"/>
    <mergeCell ref="D140:J140"/>
    <mergeCell ref="K140:Q140"/>
    <mergeCell ref="B139:C139"/>
    <mergeCell ref="D139:J139"/>
    <mergeCell ref="K139:Q139"/>
    <mergeCell ref="R139:S139"/>
    <mergeCell ref="T139:U139"/>
    <mergeCell ref="B138:C138"/>
    <mergeCell ref="D138:J138"/>
    <mergeCell ref="R138:S138"/>
    <mergeCell ref="B137:C137"/>
    <mergeCell ref="D137:J137"/>
    <mergeCell ref="R137:S137"/>
    <mergeCell ref="B136:C136"/>
    <mergeCell ref="D136:J136"/>
    <mergeCell ref="K136:Q136"/>
    <mergeCell ref="R136:S136"/>
    <mergeCell ref="T136:U136"/>
    <mergeCell ref="V136:W136"/>
    <mergeCell ref="B135:C135"/>
    <mergeCell ref="D135:J135"/>
    <mergeCell ref="K135:Q135"/>
    <mergeCell ref="T101:W101"/>
    <mergeCell ref="B134:C134"/>
    <mergeCell ref="D134:J134"/>
    <mergeCell ref="K134:Q134"/>
    <mergeCell ref="R134:S134"/>
    <mergeCell ref="T134:U134"/>
    <mergeCell ref="V134:W134"/>
    <mergeCell ref="V103:W103"/>
    <mergeCell ref="B103:C103"/>
    <mergeCell ref="D103:J103"/>
    <mergeCell ref="K103:Q103"/>
    <mergeCell ref="R103:S103"/>
    <mergeCell ref="T103:U103"/>
    <mergeCell ref="V129:W129"/>
    <mergeCell ref="B130:C130"/>
    <mergeCell ref="D130:J130"/>
    <mergeCell ref="T130:U130"/>
    <mergeCell ref="V130:W130"/>
    <mergeCell ref="B129:C129"/>
    <mergeCell ref="D129:J129"/>
    <mergeCell ref="K129:Q129"/>
    <mergeCell ref="R44:S44"/>
    <mergeCell ref="T44:U44"/>
    <mergeCell ref="V44:W44"/>
    <mergeCell ref="K63:S63"/>
    <mergeCell ref="K71:S71"/>
    <mergeCell ref="K73:S73"/>
    <mergeCell ref="K75:S75"/>
    <mergeCell ref="V75:W75"/>
    <mergeCell ref="B76:C76"/>
    <mergeCell ref="D76:J76"/>
    <mergeCell ref="K76:Q76"/>
    <mergeCell ref="R76:S76"/>
    <mergeCell ref="T76:U76"/>
    <mergeCell ref="V76:W76"/>
    <mergeCell ref="B75:C75"/>
    <mergeCell ref="D75:J75"/>
    <mergeCell ref="B54:C54"/>
    <mergeCell ref="V37:W37"/>
    <mergeCell ref="B38:C38"/>
    <mergeCell ref="D38:J38"/>
    <mergeCell ref="K38:Q38"/>
    <mergeCell ref="R38:S38"/>
    <mergeCell ref="T38:U38"/>
    <mergeCell ref="V38:W38"/>
    <mergeCell ref="B37:C37"/>
    <mergeCell ref="D37:J37"/>
    <mergeCell ref="K37:Q37"/>
    <mergeCell ref="R37:S37"/>
    <mergeCell ref="T37:U37"/>
    <mergeCell ref="K130:S130"/>
    <mergeCell ref="B40:C40"/>
    <mergeCell ref="V133:W133"/>
    <mergeCell ref="B133:C133"/>
    <mergeCell ref="D133:J133"/>
    <mergeCell ref="K133:Q133"/>
    <mergeCell ref="R133:S133"/>
    <mergeCell ref="T133:U133"/>
    <mergeCell ref="V131:W131"/>
    <mergeCell ref="B132:C132"/>
    <mergeCell ref="D132:J132"/>
    <mergeCell ref="K132:Q132"/>
    <mergeCell ref="R132:S132"/>
    <mergeCell ref="T132:U132"/>
    <mergeCell ref="V132:W132"/>
    <mergeCell ref="B131:C131"/>
    <mergeCell ref="D131:J131"/>
    <mergeCell ref="K131:Q131"/>
    <mergeCell ref="R131:S131"/>
    <mergeCell ref="T131:U131"/>
    <mergeCell ref="V41:W41"/>
    <mergeCell ref="B42:C42"/>
    <mergeCell ref="D42:J42"/>
    <mergeCell ref="K42:Q42"/>
    <mergeCell ref="R129:S129"/>
    <mergeCell ref="T129:U129"/>
    <mergeCell ref="V127:W127"/>
    <mergeCell ref="B128:C128"/>
    <mergeCell ref="D128:J128"/>
    <mergeCell ref="T128:U128"/>
    <mergeCell ref="V128:W128"/>
    <mergeCell ref="B127:C127"/>
    <mergeCell ref="D127:J127"/>
    <mergeCell ref="K127:Q127"/>
    <mergeCell ref="R127:S127"/>
    <mergeCell ref="T127:U127"/>
    <mergeCell ref="K128:S128"/>
    <mergeCell ref="V125:W125"/>
    <mergeCell ref="B126:C126"/>
    <mergeCell ref="D126:J126"/>
    <mergeCell ref="K126:Q126"/>
    <mergeCell ref="R126:S126"/>
    <mergeCell ref="T126:U126"/>
    <mergeCell ref="V126:W126"/>
    <mergeCell ref="B125:C125"/>
    <mergeCell ref="D125:J125"/>
    <mergeCell ref="K125:Q125"/>
    <mergeCell ref="R125:S125"/>
    <mergeCell ref="T125:U125"/>
    <mergeCell ref="V123:W123"/>
    <mergeCell ref="B124:C124"/>
    <mergeCell ref="D124:J124"/>
    <mergeCell ref="K124:Q124"/>
    <mergeCell ref="R124:S124"/>
    <mergeCell ref="T124:U124"/>
    <mergeCell ref="V124:W124"/>
    <mergeCell ref="B123:C123"/>
    <mergeCell ref="D123:J123"/>
    <mergeCell ref="K123:Q123"/>
    <mergeCell ref="R123:S123"/>
    <mergeCell ref="T123:U123"/>
    <mergeCell ref="V121:W121"/>
    <mergeCell ref="B122:C122"/>
    <mergeCell ref="D122:J122"/>
    <mergeCell ref="T122:U122"/>
    <mergeCell ref="V122:W122"/>
    <mergeCell ref="B121:C121"/>
    <mergeCell ref="D121:J121"/>
    <mergeCell ref="K121:Q121"/>
    <mergeCell ref="R121:S121"/>
    <mergeCell ref="T121:U121"/>
    <mergeCell ref="K122:S122"/>
    <mergeCell ref="V119:W119"/>
    <mergeCell ref="B120:C120"/>
    <mergeCell ref="D120:J120"/>
    <mergeCell ref="K120:Q120"/>
    <mergeCell ref="R120:S120"/>
    <mergeCell ref="T120:U120"/>
    <mergeCell ref="V120:W120"/>
    <mergeCell ref="B119:C119"/>
    <mergeCell ref="D119:J119"/>
    <mergeCell ref="K119:Q119"/>
    <mergeCell ref="R119:S119"/>
    <mergeCell ref="T119:U119"/>
    <mergeCell ref="V117:W117"/>
    <mergeCell ref="B118:C118"/>
    <mergeCell ref="D118:J118"/>
    <mergeCell ref="K118:Q118"/>
    <mergeCell ref="R118:S118"/>
    <mergeCell ref="T118:U118"/>
    <mergeCell ref="V118:W118"/>
    <mergeCell ref="B117:C117"/>
    <mergeCell ref="D117:J117"/>
    <mergeCell ref="K117:Q117"/>
    <mergeCell ref="R117:S117"/>
    <mergeCell ref="T117:U117"/>
    <mergeCell ref="V115:W115"/>
    <mergeCell ref="B116:C116"/>
    <mergeCell ref="D116:J116"/>
    <mergeCell ref="K116:Q116"/>
    <mergeCell ref="R116:S116"/>
    <mergeCell ref="T116:U116"/>
    <mergeCell ref="V116:W116"/>
    <mergeCell ref="B115:C115"/>
    <mergeCell ref="D115:J115"/>
    <mergeCell ref="K115:Q115"/>
    <mergeCell ref="R115:S115"/>
    <mergeCell ref="T115:U115"/>
    <mergeCell ref="V113:W113"/>
    <mergeCell ref="B114:C114"/>
    <mergeCell ref="D114:J114"/>
    <mergeCell ref="K114:Q114"/>
    <mergeCell ref="R114:S114"/>
    <mergeCell ref="T114:U114"/>
    <mergeCell ref="V114:W114"/>
    <mergeCell ref="B113:C113"/>
    <mergeCell ref="D113:J113"/>
    <mergeCell ref="K113:Q113"/>
    <mergeCell ref="R113:S113"/>
    <mergeCell ref="T113:U113"/>
    <mergeCell ref="V111:W111"/>
    <mergeCell ref="B112:C112"/>
    <mergeCell ref="D112:J112"/>
    <mergeCell ref="K112:Q112"/>
    <mergeCell ref="R112:S112"/>
    <mergeCell ref="T112:U112"/>
    <mergeCell ref="V112:W112"/>
    <mergeCell ref="B111:C111"/>
    <mergeCell ref="D111:J111"/>
    <mergeCell ref="T111:U111"/>
    <mergeCell ref="K111:S111"/>
    <mergeCell ref="V109:W109"/>
    <mergeCell ref="B110:C110"/>
    <mergeCell ref="D110:J110"/>
    <mergeCell ref="K110:Q110"/>
    <mergeCell ref="R110:S110"/>
    <mergeCell ref="T110:U110"/>
    <mergeCell ref="V110:W110"/>
    <mergeCell ref="B109:C109"/>
    <mergeCell ref="D109:J109"/>
    <mergeCell ref="K109:Q109"/>
    <mergeCell ref="R109:S109"/>
    <mergeCell ref="T109:U109"/>
    <mergeCell ref="B106:X106"/>
    <mergeCell ref="B108:C108"/>
    <mergeCell ref="D108:J108"/>
    <mergeCell ref="K108:Q108"/>
    <mergeCell ref="R108:S108"/>
    <mergeCell ref="T108:U108"/>
    <mergeCell ref="V108:W108"/>
    <mergeCell ref="B100:C100"/>
    <mergeCell ref="D100:J100"/>
    <mergeCell ref="K100:Q100"/>
    <mergeCell ref="R100:S100"/>
    <mergeCell ref="T100:U100"/>
    <mergeCell ref="V100:W100"/>
    <mergeCell ref="B101:C101"/>
    <mergeCell ref="D101:J101"/>
    <mergeCell ref="K101:Q101"/>
    <mergeCell ref="R101:S101"/>
    <mergeCell ref="V98:W98"/>
    <mergeCell ref="B99:C99"/>
    <mergeCell ref="D99:J99"/>
    <mergeCell ref="K99:Q99"/>
    <mergeCell ref="R99:S99"/>
    <mergeCell ref="T99:U99"/>
    <mergeCell ref="V99:W99"/>
    <mergeCell ref="B98:C98"/>
    <mergeCell ref="D98:J98"/>
    <mergeCell ref="K98:Q98"/>
    <mergeCell ref="R98:S98"/>
    <mergeCell ref="T98:U98"/>
    <mergeCell ref="V96:W96"/>
    <mergeCell ref="B97:C97"/>
    <mergeCell ref="D97:J97"/>
    <mergeCell ref="K97:Q97"/>
    <mergeCell ref="R97:S97"/>
    <mergeCell ref="T97:U97"/>
    <mergeCell ref="V97:W97"/>
    <mergeCell ref="B96:C96"/>
    <mergeCell ref="D96:J96"/>
    <mergeCell ref="K96:Q96"/>
    <mergeCell ref="R96:S96"/>
    <mergeCell ref="T96:U96"/>
    <mergeCell ref="V94:W94"/>
    <mergeCell ref="B95:C95"/>
    <mergeCell ref="D95:J95"/>
    <mergeCell ref="K95:Q95"/>
    <mergeCell ref="R95:S95"/>
    <mergeCell ref="T95:U95"/>
    <mergeCell ref="V95:W95"/>
    <mergeCell ref="B94:C94"/>
    <mergeCell ref="D94:J94"/>
    <mergeCell ref="T94:U94"/>
    <mergeCell ref="K94:S94"/>
    <mergeCell ref="V92:W92"/>
    <mergeCell ref="B93:C93"/>
    <mergeCell ref="D93:J93"/>
    <mergeCell ref="K93:Q93"/>
    <mergeCell ref="R93:S93"/>
    <mergeCell ref="T93:U93"/>
    <mergeCell ref="V93:W93"/>
    <mergeCell ref="B92:C92"/>
    <mergeCell ref="D92:J92"/>
    <mergeCell ref="K92:Q92"/>
    <mergeCell ref="R92:S92"/>
    <mergeCell ref="T92:U92"/>
    <mergeCell ref="B89:X89"/>
    <mergeCell ref="B91:C91"/>
    <mergeCell ref="D91:J91"/>
    <mergeCell ref="K91:Q91"/>
    <mergeCell ref="R91:S91"/>
    <mergeCell ref="T91:U91"/>
    <mergeCell ref="V91:W91"/>
    <mergeCell ref="V77:W77"/>
    <mergeCell ref="B86:C86"/>
    <mergeCell ref="D86:J86"/>
    <mergeCell ref="K86:Q86"/>
    <mergeCell ref="R86:S86"/>
    <mergeCell ref="T86:U86"/>
    <mergeCell ref="V86:W86"/>
    <mergeCell ref="B77:C77"/>
    <mergeCell ref="D77:J77"/>
    <mergeCell ref="K77:Q77"/>
    <mergeCell ref="R77:S77"/>
    <mergeCell ref="T77:U77"/>
    <mergeCell ref="R84:W84"/>
    <mergeCell ref="B84:C84"/>
    <mergeCell ref="D84:J84"/>
    <mergeCell ref="K84:Q84"/>
    <mergeCell ref="B78:C78"/>
    <mergeCell ref="T75:U75"/>
    <mergeCell ref="V73:W73"/>
    <mergeCell ref="B74:C74"/>
    <mergeCell ref="D74:J74"/>
    <mergeCell ref="K74:Q74"/>
    <mergeCell ref="R74:S74"/>
    <mergeCell ref="T74:U74"/>
    <mergeCell ref="V74:W74"/>
    <mergeCell ref="B73:C73"/>
    <mergeCell ref="D73:J73"/>
    <mergeCell ref="T73:U73"/>
    <mergeCell ref="V71:W71"/>
    <mergeCell ref="B72:C72"/>
    <mergeCell ref="D72:J72"/>
    <mergeCell ref="K72:Q72"/>
    <mergeCell ref="R72:S72"/>
    <mergeCell ref="T72:U72"/>
    <mergeCell ref="V72:W72"/>
    <mergeCell ref="B71:C71"/>
    <mergeCell ref="D71:J71"/>
    <mergeCell ref="T71:U71"/>
    <mergeCell ref="V69:W69"/>
    <mergeCell ref="B70:C70"/>
    <mergeCell ref="D70:J70"/>
    <mergeCell ref="K70:Q70"/>
    <mergeCell ref="R70:S70"/>
    <mergeCell ref="T70:U70"/>
    <mergeCell ref="V70:W70"/>
    <mergeCell ref="B69:C69"/>
    <mergeCell ref="D69:J69"/>
    <mergeCell ref="K69:Q69"/>
    <mergeCell ref="R69:S69"/>
    <mergeCell ref="T69:U69"/>
    <mergeCell ref="V67:W67"/>
    <mergeCell ref="B68:C68"/>
    <mergeCell ref="D68:J68"/>
    <mergeCell ref="K68:Q68"/>
    <mergeCell ref="R68:S68"/>
    <mergeCell ref="T68:U68"/>
    <mergeCell ref="V68:W68"/>
    <mergeCell ref="B67:C67"/>
    <mergeCell ref="D67:J67"/>
    <mergeCell ref="K67:Q67"/>
    <mergeCell ref="R67:S67"/>
    <mergeCell ref="T67:U67"/>
    <mergeCell ref="V65:W65"/>
    <mergeCell ref="B66:C66"/>
    <mergeCell ref="D66:J66"/>
    <mergeCell ref="K66:Q66"/>
    <mergeCell ref="R66:S66"/>
    <mergeCell ref="T66:U66"/>
    <mergeCell ref="V66:W66"/>
    <mergeCell ref="B65:C65"/>
    <mergeCell ref="D65:J65"/>
    <mergeCell ref="K65:Q65"/>
    <mergeCell ref="R65:S65"/>
    <mergeCell ref="T65:U65"/>
    <mergeCell ref="V63:W63"/>
    <mergeCell ref="B64:C64"/>
    <mergeCell ref="D64:J64"/>
    <mergeCell ref="K64:Q64"/>
    <mergeCell ref="R64:S64"/>
    <mergeCell ref="T64:U64"/>
    <mergeCell ref="V64:W64"/>
    <mergeCell ref="B63:C63"/>
    <mergeCell ref="D63:J63"/>
    <mergeCell ref="T63:U63"/>
    <mergeCell ref="V61:W61"/>
    <mergeCell ref="B62:C62"/>
    <mergeCell ref="D62:J62"/>
    <mergeCell ref="K62:Q62"/>
    <mergeCell ref="R62:S62"/>
    <mergeCell ref="T62:U62"/>
    <mergeCell ref="V62:W62"/>
    <mergeCell ref="B61:C61"/>
    <mergeCell ref="D61:J61"/>
    <mergeCell ref="K61:Q61"/>
    <mergeCell ref="R61:S61"/>
    <mergeCell ref="T61:U61"/>
    <mergeCell ref="V59:W59"/>
    <mergeCell ref="B60:C60"/>
    <mergeCell ref="D60:J60"/>
    <mergeCell ref="K60:Q60"/>
    <mergeCell ref="R60:S60"/>
    <mergeCell ref="T60:U60"/>
    <mergeCell ref="V60:W60"/>
    <mergeCell ref="D59:J59"/>
    <mergeCell ref="K59:Q59"/>
    <mergeCell ref="R59:S59"/>
    <mergeCell ref="T59:U59"/>
    <mergeCell ref="V57:W57"/>
    <mergeCell ref="D58:J58"/>
    <mergeCell ref="K58:Q58"/>
    <mergeCell ref="R58:S58"/>
    <mergeCell ref="T58:U58"/>
    <mergeCell ref="V58:W58"/>
    <mergeCell ref="D57:J57"/>
    <mergeCell ref="K57:Q57"/>
    <mergeCell ref="R57:S57"/>
    <mergeCell ref="T57:U57"/>
    <mergeCell ref="V50:W50"/>
    <mergeCell ref="D56:J56"/>
    <mergeCell ref="K56:Q56"/>
    <mergeCell ref="R56:S56"/>
    <mergeCell ref="T56:U56"/>
    <mergeCell ref="V56:W56"/>
    <mergeCell ref="B50:C50"/>
    <mergeCell ref="D50:J50"/>
    <mergeCell ref="K50:Q50"/>
    <mergeCell ref="R50:S50"/>
    <mergeCell ref="T50:U50"/>
    <mergeCell ref="D54:J54"/>
    <mergeCell ref="K54:Q54"/>
    <mergeCell ref="R54:S54"/>
    <mergeCell ref="T54:U54"/>
    <mergeCell ref="V54:W54"/>
    <mergeCell ref="D55:J55"/>
    <mergeCell ref="K55:Q55"/>
    <mergeCell ref="R55:S55"/>
    <mergeCell ref="T55:U55"/>
    <mergeCell ref="V55:W55"/>
    <mergeCell ref="B47:X47"/>
    <mergeCell ref="B49:C49"/>
    <mergeCell ref="D49:J49"/>
    <mergeCell ref="K49:Q49"/>
    <mergeCell ref="R49:S49"/>
    <mergeCell ref="T49:U49"/>
    <mergeCell ref="V49:W49"/>
    <mergeCell ref="V39:W39"/>
    <mergeCell ref="D40:J40"/>
    <mergeCell ref="K40:S40"/>
    <mergeCell ref="T40:W40"/>
    <mergeCell ref="B41:C41"/>
    <mergeCell ref="D41:J41"/>
    <mergeCell ref="K41:Q41"/>
    <mergeCell ref="R41:S41"/>
    <mergeCell ref="T41:U41"/>
    <mergeCell ref="B39:C39"/>
    <mergeCell ref="D39:J39"/>
    <mergeCell ref="T39:U39"/>
    <mergeCell ref="K39:S39"/>
    <mergeCell ref="R42:W42"/>
    <mergeCell ref="B44:C44"/>
    <mergeCell ref="D44:J44"/>
    <mergeCell ref="K44:Q44"/>
    <mergeCell ref="B36:C36"/>
    <mergeCell ref="D36:J36"/>
    <mergeCell ref="K36:Q36"/>
    <mergeCell ref="R36:S36"/>
    <mergeCell ref="T36:U36"/>
    <mergeCell ref="V36:W36"/>
    <mergeCell ref="B35:C35"/>
    <mergeCell ref="D35:J35"/>
    <mergeCell ref="K35:Q35"/>
    <mergeCell ref="R35:S35"/>
    <mergeCell ref="T35:U35"/>
    <mergeCell ref="V35:W35"/>
    <mergeCell ref="V33:W33"/>
    <mergeCell ref="B34:C34"/>
    <mergeCell ref="D34:J34"/>
    <mergeCell ref="K34:Q34"/>
    <mergeCell ref="R34:S34"/>
    <mergeCell ref="T34:U34"/>
    <mergeCell ref="V34:W34"/>
    <mergeCell ref="B33:C33"/>
    <mergeCell ref="D33:J33"/>
    <mergeCell ref="K33:Q33"/>
    <mergeCell ref="R33:S33"/>
    <mergeCell ref="T33:U33"/>
    <mergeCell ref="V31:W31"/>
    <mergeCell ref="B32:C32"/>
    <mergeCell ref="D32:J32"/>
    <mergeCell ref="K32:Q32"/>
    <mergeCell ref="R32:S32"/>
    <mergeCell ref="T32:U32"/>
    <mergeCell ref="V32:W32"/>
    <mergeCell ref="B31:C31"/>
    <mergeCell ref="D31:J31"/>
    <mergeCell ref="K31:Q31"/>
    <mergeCell ref="R31:S31"/>
    <mergeCell ref="T31:U31"/>
    <mergeCell ref="V29:W29"/>
    <mergeCell ref="B30:C30"/>
    <mergeCell ref="D30:J30"/>
    <mergeCell ref="T30:U30"/>
    <mergeCell ref="V30:W30"/>
    <mergeCell ref="B29:C29"/>
    <mergeCell ref="D29:J29"/>
    <mergeCell ref="K29:Q29"/>
    <mergeCell ref="R29:S29"/>
    <mergeCell ref="T29:U29"/>
    <mergeCell ref="K30:S30"/>
    <mergeCell ref="V27:W27"/>
    <mergeCell ref="B28:C28"/>
    <mergeCell ref="D28:J28"/>
    <mergeCell ref="K28:Q28"/>
    <mergeCell ref="R28:S28"/>
    <mergeCell ref="T28:U28"/>
    <mergeCell ref="V28:W28"/>
    <mergeCell ref="B27:C27"/>
    <mergeCell ref="D27:J27"/>
    <mergeCell ref="K27:Q27"/>
    <mergeCell ref="R27:S27"/>
    <mergeCell ref="T27:U27"/>
    <mergeCell ref="V25:W25"/>
    <mergeCell ref="B26:C26"/>
    <mergeCell ref="D26:J26"/>
    <mergeCell ref="K26:Q26"/>
    <mergeCell ref="R26:S26"/>
    <mergeCell ref="T26:U26"/>
    <mergeCell ref="V26:W26"/>
    <mergeCell ref="B25:C25"/>
    <mergeCell ref="D25:J25"/>
    <mergeCell ref="K25:Q25"/>
    <mergeCell ref="R25:S25"/>
    <mergeCell ref="T25:U25"/>
    <mergeCell ref="V23:W23"/>
    <mergeCell ref="B24:C24"/>
    <mergeCell ref="D24:J24"/>
    <mergeCell ref="K24:Q24"/>
    <mergeCell ref="R24:S24"/>
    <mergeCell ref="T24:U24"/>
    <mergeCell ref="V24:W24"/>
    <mergeCell ref="B23:C23"/>
    <mergeCell ref="D23:J23"/>
    <mergeCell ref="K23:Q23"/>
    <mergeCell ref="R23:S23"/>
    <mergeCell ref="T23:U23"/>
    <mergeCell ref="V21:W21"/>
    <mergeCell ref="B22:C22"/>
    <mergeCell ref="D22:J22"/>
    <mergeCell ref="K22:Q22"/>
    <mergeCell ref="R22:S22"/>
    <mergeCell ref="T22:U22"/>
    <mergeCell ref="V22:W22"/>
    <mergeCell ref="B21:C21"/>
    <mergeCell ref="D21:J21"/>
    <mergeCell ref="K21:Q21"/>
    <mergeCell ref="R21:S21"/>
    <mergeCell ref="T21:U21"/>
    <mergeCell ref="V19:W19"/>
    <mergeCell ref="B20:C20"/>
    <mergeCell ref="D20:J20"/>
    <mergeCell ref="K20:Q20"/>
    <mergeCell ref="R20:S20"/>
    <mergeCell ref="T20:U20"/>
    <mergeCell ref="V20:W20"/>
    <mergeCell ref="B19:C19"/>
    <mergeCell ref="D19:J19"/>
    <mergeCell ref="K19:Q19"/>
    <mergeCell ref="R19:S19"/>
    <mergeCell ref="T19:U19"/>
    <mergeCell ref="V15:W15"/>
    <mergeCell ref="B18:C18"/>
    <mergeCell ref="D18:J18"/>
    <mergeCell ref="K18:Q18"/>
    <mergeCell ref="R18:S18"/>
    <mergeCell ref="T18:U18"/>
    <mergeCell ref="V18:W18"/>
    <mergeCell ref="B16:C16"/>
    <mergeCell ref="D16:J16"/>
    <mergeCell ref="K16:Q16"/>
    <mergeCell ref="R16:S16"/>
    <mergeCell ref="T16:W16"/>
    <mergeCell ref="B17:C17"/>
    <mergeCell ref="B15:C15"/>
    <mergeCell ref="D15:J15"/>
    <mergeCell ref="K15:Q15"/>
    <mergeCell ref="R15:S15"/>
    <mergeCell ref="T15:U15"/>
    <mergeCell ref="D17:J17"/>
    <mergeCell ref="K17:Q17"/>
    <mergeCell ref="R17:S17"/>
    <mergeCell ref="T17:U17"/>
    <mergeCell ref="V17:W17"/>
    <mergeCell ref="V13:W13"/>
    <mergeCell ref="B14:C14"/>
    <mergeCell ref="D14:J14"/>
    <mergeCell ref="K14:Q14"/>
    <mergeCell ref="R14:S14"/>
    <mergeCell ref="T14:U14"/>
    <mergeCell ref="V14:W14"/>
    <mergeCell ref="B13:C13"/>
    <mergeCell ref="D13:J13"/>
    <mergeCell ref="K13:Q13"/>
    <mergeCell ref="R13:S13"/>
    <mergeCell ref="T13:U13"/>
    <mergeCell ref="O1:R1"/>
    <mergeCell ref="I2:V2"/>
    <mergeCell ref="L3:T3"/>
    <mergeCell ref="A6:Y6"/>
    <mergeCell ref="B9:X9"/>
    <mergeCell ref="V11:W11"/>
    <mergeCell ref="B12:C12"/>
    <mergeCell ref="D12:J12"/>
    <mergeCell ref="K12:Q12"/>
    <mergeCell ref="R12:S12"/>
    <mergeCell ref="T12:U12"/>
    <mergeCell ref="V12:W12"/>
    <mergeCell ref="B11:C11"/>
    <mergeCell ref="D11:J11"/>
    <mergeCell ref="K11:Q11"/>
    <mergeCell ref="R11:S11"/>
    <mergeCell ref="T11:U11"/>
  </mergeCells>
  <printOptions/>
  <pageMargins left="0" right="0" top="0" bottom="0.3937007874015748" header="0" footer="0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Jirásek</dc:creator>
  <cp:keywords/>
  <dc:description/>
  <cp:lastModifiedBy>Lukáš Jirásek</cp:lastModifiedBy>
  <cp:lastPrinted>2015-04-10T11:33:08Z</cp:lastPrinted>
  <dcterms:created xsi:type="dcterms:W3CDTF">2015-04-10T11:33:21Z</dcterms:created>
  <dcterms:modified xsi:type="dcterms:W3CDTF">2015-04-10T11:34:19Z</dcterms:modified>
  <cp:category/>
  <cp:version/>
  <cp:contentType/>
  <cp:contentStatus/>
</cp:coreProperties>
</file>