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430"/>
  <workbookPr defaultThemeVersion="124226"/>
  <bookViews>
    <workbookView xWindow="65416" yWindow="65416" windowWidth="25440" windowHeight="15990" activeTab="0"/>
  </bookViews>
  <sheets>
    <sheet name="Titulní list rozpočtu" sheetId="1" r:id="rId1"/>
    <sheet name="Rekapitulace" sheetId="2" r:id="rId2"/>
    <sheet name="Položky všech ceníků" sheetId="3" r:id="rId3"/>
  </sheets>
  <definedNames>
    <definedName name="_xlnm.Print_Titles" localSheetId="0">'Titulní list rozpočtu'!$1:$7</definedName>
    <definedName name="_xlnm.Print_Titles" localSheetId="2">'Položky všech ceníků'!$1:$7</definedName>
  </definedNames>
  <calcPr calcId="191029"/>
  <extLst/>
</workbook>
</file>

<file path=xl/sharedStrings.xml><?xml version="1.0" encoding="utf-8"?>
<sst xmlns="http://schemas.openxmlformats.org/spreadsheetml/2006/main" count="742" uniqueCount="331">
  <si>
    <r>
      <rPr>
        <b/>
        <sz val="16"/>
        <color rgb="FFFF0000"/>
        <rFont val="Arial"/>
        <family val="2"/>
      </rPr>
      <t>Sollertia spol. s r.o.</t>
    </r>
  </si>
  <si>
    <t>Lipová 93, 541 01 Trutnov, tel./fax 499 814092, mobil 604 973681</t>
  </si>
  <si>
    <t>e-mail: podlipny@sollertia.cz, web: www.sollertia.cz</t>
  </si>
  <si>
    <t xml:space="preserve">Zpracováno programem firmy SELPO Broumy, tel. +420 603 525768 </t>
  </si>
  <si>
    <t>Zakázka číslo:</t>
  </si>
  <si>
    <t>SO-2021/04</t>
  </si>
  <si>
    <t>Název:</t>
  </si>
  <si>
    <t/>
  </si>
  <si>
    <t>Veřejné osvětlení</t>
  </si>
  <si>
    <t>Investor:</t>
  </si>
  <si>
    <t xml:space="preserve">Město Vrchlabí, </t>
  </si>
  <si>
    <t>Zámek čp. 1,  Vrchlabí</t>
  </si>
  <si>
    <t>vypracoval:</t>
  </si>
  <si>
    <t>Lukáš Jirásek</t>
  </si>
  <si>
    <t>e-mail:</t>
  </si>
  <si>
    <t>dne:</t>
  </si>
  <si>
    <t>27.10.2021</t>
  </si>
  <si>
    <t>Rekapitulace</t>
  </si>
  <si>
    <t>Kap.</t>
  </si>
  <si>
    <t>Popis položky</t>
  </si>
  <si>
    <t>Základ DPH</t>
  </si>
  <si>
    <t>A.</t>
  </si>
  <si>
    <t>UPRAVENÉ ROZPOČTOVÉ NÁKLADY</t>
  </si>
  <si>
    <t>1.</t>
  </si>
  <si>
    <t>2.</t>
  </si>
  <si>
    <t>3.</t>
  </si>
  <si>
    <t>4.</t>
  </si>
  <si>
    <t>5.</t>
  </si>
  <si>
    <t>6.</t>
  </si>
  <si>
    <t>7.</t>
  </si>
  <si>
    <t>CELKEM URN</t>
  </si>
  <si>
    <t>Σ</t>
  </si>
  <si>
    <t>REKAPITULACE CELKEM</t>
  </si>
  <si>
    <t>21-M - Elektromontážní práce – silnoproud</t>
  </si>
  <si>
    <t>Poř.č.</t>
  </si>
  <si>
    <t>Číslo pol.</t>
  </si>
  <si>
    <t>Cena/jedn. [Kč]</t>
  </si>
  <si>
    <t>Množství</t>
  </si>
  <si>
    <t>Jedn.</t>
  </si>
  <si>
    <t>Celkem [Kč]</t>
  </si>
  <si>
    <t>210204002</t>
  </si>
  <si>
    <t>Demontáž stožárů osvětlení parkových ocelových (do šrotu)</t>
  </si>
  <si>
    <t>12,00</t>
  </si>
  <si>
    <t>ks</t>
  </si>
  <si>
    <t>210204011</t>
  </si>
  <si>
    <t>Demontáž stožárů osvětlení ocelových samostatně stojících délky do 12 m (do šrotu)</t>
  </si>
  <si>
    <t>3,00</t>
  </si>
  <si>
    <t>210204104</t>
  </si>
  <si>
    <t>Demontáž výložníků osvětlení dvouramenných sloupových hmotnosti do 70 kg (do šrotu)</t>
  </si>
  <si>
    <t>210204125</t>
  </si>
  <si>
    <t>Demontáž patic stožárů osvětlení litinových (do šrotu)</t>
  </si>
  <si>
    <t>15,00</t>
  </si>
  <si>
    <t>210204201</t>
  </si>
  <si>
    <t>Demontáž elektrovýzbroje stožárů osvětlení 1 okruh (do šrotu)</t>
  </si>
  <si>
    <t>210204202</t>
  </si>
  <si>
    <t>Demontáž elektrovýzbroje stožárů osvětlení 2 okruhy (do šrotu)</t>
  </si>
  <si>
    <t>Montáž stožárů osvětlení parkových ocelových</t>
  </si>
  <si>
    <t>19,00</t>
  </si>
  <si>
    <t>6+6+6+1</t>
  </si>
  <si>
    <t>Montáž stožárů osvětlení ocelových samostatně stojících délky do 12 m</t>
  </si>
  <si>
    <t>210204103</t>
  </si>
  <si>
    <t>Montáž výložníků osvětlení jednoramenných sloupových hmotnosti do 35 kg</t>
  </si>
  <si>
    <t>Montáž elektrovýzbroje stožárů osvětlení 1 okruh</t>
  </si>
  <si>
    <t>22,00</t>
  </si>
  <si>
    <t>19+3</t>
  </si>
  <si>
    <t>46-M - Zemní a pomocné stavební práce při elektromontážích</t>
  </si>
  <si>
    <t>460010024</t>
  </si>
  <si>
    <t>Vytyčení trasy vedení kabelového podzemního v zastavěném prostoru</t>
  </si>
  <si>
    <t>0,51</t>
  </si>
  <si>
    <t>km</t>
  </si>
  <si>
    <t>16+20+16+24+21+13+20+21+15+20+10+15+22+33+21+27+12+22+22+18+15+16+4+37+39+11</t>
  </si>
  <si>
    <t>460161132</t>
  </si>
  <si>
    <t>Hloubení kabelových rýh ručně š 35 cm hl 40 cm v hornině tř I skupiny 3</t>
  </si>
  <si>
    <t>97,00</t>
  </si>
  <si>
    <t>m</t>
  </si>
  <si>
    <t>12+22+22+18+15+2+6</t>
  </si>
  <si>
    <t>460161162</t>
  </si>
  <si>
    <t>Hloubení kabelových rýh ručně š 35 cm hl 70 cm v hornině tř I skupiny 3</t>
  </si>
  <si>
    <t>385,00</t>
  </si>
  <si>
    <t>16+(2+12)+16+24+21+(1+5)+20+21+15+20+10+11+22+33+14+27+16+2+33+39+5</t>
  </si>
  <si>
    <t>460161292</t>
  </si>
  <si>
    <t>Hloubení kabelových rýh ručně š 50 cm hl 100 cm v hornině tř I skupiny 3</t>
  </si>
  <si>
    <t>28,00</t>
  </si>
  <si>
    <t>6+7+4+7+4</t>
  </si>
  <si>
    <t>460242211</t>
  </si>
  <si>
    <t>Provizorní zajištění kabelů ve výkopech při jejich křížení</t>
  </si>
  <si>
    <t>50,00</t>
  </si>
  <si>
    <t>460431142</t>
  </si>
  <si>
    <t>Zásyp kabelových rýh ručně se zhutněním š 35 cm hl 40 cm z horniny tř I skupiny 3</t>
  </si>
  <si>
    <t>460431172</t>
  </si>
  <si>
    <t>Zásyp kabelových rýh ručně se zhutněním š 35 cm hl 70 cm z horniny tř I skupiny 3</t>
  </si>
  <si>
    <t>460431312</t>
  </si>
  <si>
    <t>Zásyp kabelových rýh ručně se zhutněním š 50 cm hl 100 cm z horniny tř I skupiny 3</t>
  </si>
  <si>
    <t>460611113</t>
  </si>
  <si>
    <t>Vrty nepažené pro stožáry průměru do 55 cm, hloubky do 2 m v hornině tř vrtatelnosti III</t>
  </si>
  <si>
    <t>460641113</t>
  </si>
  <si>
    <t>Základové konstrukce při elektromontážích z monolitického betonu tř. C 16/20</t>
  </si>
  <si>
    <t>11,00</t>
  </si>
  <si>
    <t>m3</t>
  </si>
  <si>
    <t>(19+3)*0,5</t>
  </si>
  <si>
    <t>460671112</t>
  </si>
  <si>
    <t>Výstražná fólie pro krytí kabelů šířky 25 cm</t>
  </si>
  <si>
    <t>510,00</t>
  </si>
  <si>
    <t>460791212</t>
  </si>
  <si>
    <t>Montáž trubek ochranných plastových ohebných do 50 mm uložených do rýhy</t>
  </si>
  <si>
    <t>551,00</t>
  </si>
  <si>
    <t>21+25+21+29+25+18+25+26+20+25+22+21+34+40+35+32+22+28+28+24+30</t>
  </si>
  <si>
    <t>460791213</t>
  </si>
  <si>
    <t>Montáž trubek ochranných plastových uložených volně do rýhy ohebných přes 50 do 90 mm uložených do rýhy</t>
  </si>
  <si>
    <t>179,00</t>
  </si>
  <si>
    <t>56+9+48+45+21</t>
  </si>
  <si>
    <t>460871153</t>
  </si>
  <si>
    <t>Podklad vozovky a chodníku z kameniva drceného se zhutněním při elektromontážích tloušťky do 20 cm</t>
  </si>
  <si>
    <t>15,50</t>
  </si>
  <si>
    <t>m2</t>
  </si>
  <si>
    <t>((6*0,5)+(7*0,5)+(4*0,5)+(4*0,5))+((7*0,5)+(3*0,5))</t>
  </si>
  <si>
    <t>460881113</t>
  </si>
  <si>
    <t>Kryt vozovky a chodníku z betonu prostého při elektromontážích tl přes 10 do 15 cm</t>
  </si>
  <si>
    <t>10,00</t>
  </si>
  <si>
    <t>(7*1)+(3*1)</t>
  </si>
  <si>
    <t>460881313</t>
  </si>
  <si>
    <t>Kryt vozovky a chodníku z litého asfaltu při elektromontážích tl do 5 cm</t>
  </si>
  <si>
    <t>21,00</t>
  </si>
  <si>
    <t>(6*1)+(7*1)+(4*1)+(4*1)</t>
  </si>
  <si>
    <t>460891221</t>
  </si>
  <si>
    <t>Osazení betonového obrubníku silničního stojatého do betonu při elektromontážích</t>
  </si>
  <si>
    <t>(2*0,5)+(2*0,5)+(2*0,5)</t>
  </si>
  <si>
    <t>460892221</t>
  </si>
  <si>
    <t>Osazení betonového obrubníku chodníkového stojatého do betonu při elektromontážích</t>
  </si>
  <si>
    <t>8,00</t>
  </si>
  <si>
    <t>(0,5+1+0,5+0,5)+0,5+0,5+0,5+0,5+(2*0,5)+0,5+(4*0,5)</t>
  </si>
  <si>
    <t>460911121</t>
  </si>
  <si>
    <t>Očištění dlaždic betonových čtyřhranných z rozebraných dlažeb při elektromontážích</t>
  </si>
  <si>
    <t>53,00</t>
  </si>
  <si>
    <t>0,5*(14+21+21+16+16+8+4+3+3)</t>
  </si>
  <si>
    <t>460912211</t>
  </si>
  <si>
    <t>Očištění vybouraných obrubníků chodníkových od spojovacího materiálu</t>
  </si>
  <si>
    <t>460921221</t>
  </si>
  <si>
    <t>Kladení dlažby po překopech při elektromontážích dlaždice betonové 4hranné do lože z kameniva těženého</t>
  </si>
  <si>
    <t>468011122</t>
  </si>
  <si>
    <t>Odstranění podkladu nebo krytu komunikace při elektromontážích z kameniva drceného tloušťky do 20 cm</t>
  </si>
  <si>
    <t>468011132</t>
  </si>
  <si>
    <t>Odstranění podkladu nebo krytu komunikace při elektromontážích z betonu prostého tl přes 15 do 30 cm</t>
  </si>
  <si>
    <t>468011141</t>
  </si>
  <si>
    <t>Odstranění podkladu nebo krytu komunikace při elektromontážích ze živice tl do 5 cm</t>
  </si>
  <si>
    <t>468021212</t>
  </si>
  <si>
    <t>Rozebrání dlažeb při elektromontážích ručně z dlaždic betonových nebo keramických do písku spáry nezalité</t>
  </si>
  <si>
    <t>468031211</t>
  </si>
  <si>
    <t>Vytrhání obrub při elektromontážích stojatých chodníkových s odhozením nebo naložením na dopravní prostředek</t>
  </si>
  <si>
    <t>468031221</t>
  </si>
  <si>
    <t>Vytrhání obrub při elektromontážích stojatých silničních s odhozením nebo naložením na dopravní prostředek</t>
  </si>
  <si>
    <t>468041112</t>
  </si>
  <si>
    <t>Řezání betonového podkladu nebo krytu při elektromontážích hl přes 10 do 15 cm</t>
  </si>
  <si>
    <t>20,00</t>
  </si>
  <si>
    <t>(2*7)+(2*3)</t>
  </si>
  <si>
    <t>468041121</t>
  </si>
  <si>
    <t>Řezání živičného podkladu nebo krytu při elektromontážích hl do 5 cm</t>
  </si>
  <si>
    <t>42,00</t>
  </si>
  <si>
    <t>(2*6)+(2*7)+(2*4)+(2*4)</t>
  </si>
  <si>
    <t>469981111</t>
  </si>
  <si>
    <t>Přesun hmot pro pomocné stavební práce při elektromotážích</t>
  </si>
  <si>
    <t>(22*0,5)+4</t>
  </si>
  <si>
    <t>469981211</t>
  </si>
  <si>
    <t>Příplatek k přesunu hmot pro pomocné stavební práce při elektromotážích ZKD 1000 m</t>
  </si>
  <si>
    <t>150,00</t>
  </si>
  <si>
    <t>10*((22*0,5)+4)</t>
  </si>
  <si>
    <t>800-741 - Elektroinstalace - silnoproud</t>
  </si>
  <si>
    <t>741373002</t>
  </si>
  <si>
    <t>Demontáž svítidlo výbojkové průmyslové stropní na výložník (do šrotu)</t>
  </si>
  <si>
    <t>6,00</t>
  </si>
  <si>
    <t>741373003</t>
  </si>
  <si>
    <t>Demontáž svítidlo výbojkové průmyslové stropní na sloupek parkový (do šrotu)</t>
  </si>
  <si>
    <t>741122122</t>
  </si>
  <si>
    <t>Montáž kabel Cu plný kulatý žíla 3x1,5 až 6 mm2 zatažený v trubkách (např. CYKY)</t>
  </si>
  <si>
    <t>147,00</t>
  </si>
  <si>
    <t>(6*19)+(3*11)</t>
  </si>
  <si>
    <t>741123224</t>
  </si>
  <si>
    <t>Montáž kabel Al plný nebo laněný kulatý žíla 4x16 mm2 uložený volně (např. AYKY)</t>
  </si>
  <si>
    <t>741123225</t>
  </si>
  <si>
    <t>Montáž kabel Al plný nebo laněný kulatý žíla 4x25 mm2 uložený volně (např. AYKY)</t>
  </si>
  <si>
    <t>741130001</t>
  </si>
  <si>
    <t>Ukončení vodič izolovaný do 2,5mm2 v rozváděči nebo na přístroji</t>
  </si>
  <si>
    <t>132,00</t>
  </si>
  <si>
    <t>(2*3)*22</t>
  </si>
  <si>
    <t>741130006</t>
  </si>
  <si>
    <t>Ukončení vodič izolovaný do 16 mm2 v rozváděči nebo na přístroji</t>
  </si>
  <si>
    <t>Připojení uzemnění na sloup VO.</t>
  </si>
  <si>
    <t>168,00</t>
  </si>
  <si>
    <t>4*42</t>
  </si>
  <si>
    <t>741130007</t>
  </si>
  <si>
    <t>Ukončení vodič izolovaný do 25 mm2 v rozváděči nebo na přístroji</t>
  </si>
  <si>
    <t>40,00</t>
  </si>
  <si>
    <t>4*10</t>
  </si>
  <si>
    <t>741136002</t>
  </si>
  <si>
    <t>Propojení kabel celoplastový spojkou venkovní smršťovací do 1 kV 4x25-35 mm2</t>
  </si>
  <si>
    <t>2,00</t>
  </si>
  <si>
    <t>741320041</t>
  </si>
  <si>
    <t>Montáž pojistka - patrona do 60 A se styčným kroužkem</t>
  </si>
  <si>
    <t>741322041</t>
  </si>
  <si>
    <t>Montáž svodiče přepětí nn typ 2 jednopólových jednodílných se zapojením vodičů</t>
  </si>
  <si>
    <t>Montáž svítidlo výbojkové průmyslové stropní na výložník</t>
  </si>
  <si>
    <t>Montáž svítidlo výbojkové průmyslové stropní na sloupek parkový</t>
  </si>
  <si>
    <t>741410021</t>
  </si>
  <si>
    <t>Montáž vodič uzemňovací pásek průřezu do 120 mm2 v městské zástavbě v zemi</t>
  </si>
  <si>
    <t>741410041</t>
  </si>
  <si>
    <t>Montáž vodič uzemňovací drát nebo lano D do 10 mm v městské zástavbě</t>
  </si>
  <si>
    <t>44,00</t>
  </si>
  <si>
    <t>(2*19)+(2*3)</t>
  </si>
  <si>
    <t>741420022</t>
  </si>
  <si>
    <t>Montáž svorka hromosvodná se 3 šrouby</t>
  </si>
  <si>
    <t>32,00</t>
  </si>
  <si>
    <t>10+(19+3)</t>
  </si>
  <si>
    <t>741810003</t>
  </si>
  <si>
    <t>Celková prohlídka elektrického rozvodu a zařízení přes 0,5 do 1 milionu Kč</t>
  </si>
  <si>
    <t>1,00</t>
  </si>
  <si>
    <t>741810011</t>
  </si>
  <si>
    <t>Příplatek k celkové prohlídce za každých dalších 500 000,- Kč</t>
  </si>
  <si>
    <t>Ostatní a vedlejší náklady</t>
  </si>
  <si>
    <t>00001</t>
  </si>
  <si>
    <t>Vyhledání stávajícího kabelového vedení VO</t>
  </si>
  <si>
    <t>00002</t>
  </si>
  <si>
    <t>Napojení na stávající uzemnění</t>
  </si>
  <si>
    <t>00003</t>
  </si>
  <si>
    <t>Napojení ve stávajícím rozvaděči RVO</t>
  </si>
  <si>
    <t>00004</t>
  </si>
  <si>
    <t>Úprava ve stávajícím rozvaděči RVO</t>
  </si>
  <si>
    <t>00005</t>
  </si>
  <si>
    <t>Přípatek za zatahování kabelu do chráničky</t>
  </si>
  <si>
    <t>730,00</t>
  </si>
  <si>
    <t>(21+25+21+29+25+18+25+26+20+25+22+21+34+40+35+32+22+28+28+24+30)+(56+9+48+45+21)</t>
  </si>
  <si>
    <t>00006</t>
  </si>
  <si>
    <t>Uzemnění - ochrana proti korozi</t>
  </si>
  <si>
    <t>00007</t>
  </si>
  <si>
    <t>Poplatek za recyklaci svítidla</t>
  </si>
  <si>
    <t>00008</t>
  </si>
  <si>
    <t>Zaměření skutečného provedení VO</t>
  </si>
  <si>
    <t>00009</t>
  </si>
  <si>
    <t>Dokumentace skutečného provedení stavby</t>
  </si>
  <si>
    <t>00010</t>
  </si>
  <si>
    <t>Zařízení staveniště</t>
  </si>
  <si>
    <t>00011</t>
  </si>
  <si>
    <t>Náklady na dopravu</t>
  </si>
  <si>
    <t>00012</t>
  </si>
  <si>
    <t>Koordinace prací s investorem a dodavatelem stavby</t>
  </si>
  <si>
    <t>00013</t>
  </si>
  <si>
    <t>Komplexní zkoušky, vč. vypracování harmonogramu</t>
  </si>
  <si>
    <t>Materiály</t>
  </si>
  <si>
    <t>00925</t>
  </si>
  <si>
    <t>Pojistková vložka 6A</t>
  </si>
  <si>
    <t>01001</t>
  </si>
  <si>
    <t>Přepěťová ochrana v zapouzdřeném provedení, typ 2+3, zapojení 1+1</t>
  </si>
  <si>
    <t>01403</t>
  </si>
  <si>
    <t>FeZn 30x4mm</t>
  </si>
  <si>
    <t>01404</t>
  </si>
  <si>
    <t>FeZn R=10mm s PVC izolací</t>
  </si>
  <si>
    <t>01430</t>
  </si>
  <si>
    <t>Svorka SR02</t>
  </si>
  <si>
    <t>01431</t>
  </si>
  <si>
    <t>Svorka SR03</t>
  </si>
  <si>
    <t>01568</t>
  </si>
  <si>
    <t>Kabelová spojka 1kV pro kabely CYKY-J 4x25mm2</t>
  </si>
  <si>
    <t>01594</t>
  </si>
  <si>
    <t>Kabelové oko na FeZn drát 10mm2, vč. pérové a vějířové podložky</t>
  </si>
  <si>
    <t>02985</t>
  </si>
  <si>
    <t>CYKY-J 3x1.5mm2</t>
  </si>
  <si>
    <t>02995</t>
  </si>
  <si>
    <t>1-AYKY-J 4x16mm2</t>
  </si>
  <si>
    <t>02996</t>
  </si>
  <si>
    <t>1-AYKY-J 4x25mm2</t>
  </si>
  <si>
    <t>48001</t>
  </si>
  <si>
    <t>sadové svítidlo - zdroj LED 8 W, 860 lm, 2700° K, úhel naklonění 0° - typ dle správce VO</t>
  </si>
  <si>
    <t>48002</t>
  </si>
  <si>
    <t>sadové svítidlo - zdroj LED 15 W, 1720 lm, 2700° K, úhel naklonění 0° - typ dle správce VO</t>
  </si>
  <si>
    <t>48003</t>
  </si>
  <si>
    <t>sadové svítidlo - zdroj LED 18,5 W, 2075 lm, 2700° K, úhel naklonění 0° - typ dle správce VO</t>
  </si>
  <si>
    <t>48004</t>
  </si>
  <si>
    <t>sadové svítidlo - zdroj LED 22,5 W, 2550 lm, 2700° K, úhel naklonění 0° - typ dle správce VO</t>
  </si>
  <si>
    <t>48005</t>
  </si>
  <si>
    <t>silniční svítidlo - zdroj LED 119 W, 9428 lm, 2700° K, úhel naklonění 0° - typ dle správce VO</t>
  </si>
  <si>
    <t>48011</t>
  </si>
  <si>
    <t>Sadový ocelový třístupňový stožár 4,8 m, s ocelovou manžetou, 133mm-89mm-60mm, žárový pozink - typ dle správce VO</t>
  </si>
  <si>
    <t>48012</t>
  </si>
  <si>
    <t>Silniční ocelový třístupňový stožár 7,7 m, s ocelovou manžetou, 159mm-108mm-89mm, žárový pozink - typ dle správce VO</t>
  </si>
  <si>
    <t>48021</t>
  </si>
  <si>
    <t>Ocelový silniční obloukový výložník, délka vyložení 2,0m, žárový pozink - typ dle správce VO</t>
  </si>
  <si>
    <t>48121</t>
  </si>
  <si>
    <t>Stožárová svorkovnice SR, 1 pojistka</t>
  </si>
  <si>
    <t>90001</t>
  </si>
  <si>
    <t>Fólie z polyetylenu šíře 220mm</t>
  </si>
  <si>
    <t>90021</t>
  </si>
  <si>
    <t>Chránička ohebná korugovaná HDPE40</t>
  </si>
  <si>
    <t>90022</t>
  </si>
  <si>
    <t>Chránička ohebná korugovaná HDPE50</t>
  </si>
  <si>
    <t>90061</t>
  </si>
  <si>
    <t>Stožárové pouzdro 250*1000mm</t>
  </si>
  <si>
    <t>90062</t>
  </si>
  <si>
    <t>Stožárové pouzdro 315*1500mm</t>
  </si>
  <si>
    <t>Sollertia spol. s r.o.</t>
  </si>
  <si>
    <t>Elektromontážní práce – silnoproud demontáže celkem:</t>
  </si>
  <si>
    <t>Elektromontážní práce – silnoproud montáže celkem:</t>
  </si>
  <si>
    <t>Zemní a pomocné stavební práce při elektromontážích celkem:</t>
  </si>
  <si>
    <t>Elektroinstalace - silnoproud demontáže celkem:</t>
  </si>
  <si>
    <t>Elektroinstalace - silnoproud montáže celkem:</t>
  </si>
  <si>
    <t>Ostatní a vedlejší náklady celkem:</t>
  </si>
  <si>
    <t>Materiály celkem:</t>
  </si>
  <si>
    <t>Prořez</t>
  </si>
  <si>
    <t>%</t>
  </si>
  <si>
    <t>Materiály vč. prořezu celkem:</t>
  </si>
  <si>
    <r>
      <rPr>
        <b/>
        <sz val="16"/>
        <color rgb="FFFF0000"/>
        <rFont val="Arial"/>
        <family val="2"/>
      </rPr>
      <t>Sollertia spol. s r.o.</t>
    </r>
  </si>
  <si>
    <t xml:space="preserve">Zpracováno programem firmy SELPO Broumy, tel. 603 525768 </t>
  </si>
  <si>
    <t>21-M - Elektromontážní práce – silnoproud - DEMONTÁŽ</t>
  </si>
  <si>
    <t>21-M - Elektromontážní práce – silnoproud - MONTÁŽ</t>
  </si>
  <si>
    <t>46-M - Zemní a pomocné stavební práce při elektromontážích - MONTÁŽ</t>
  </si>
  <si>
    <t>800-741 - Elektroinstalace - silnoproud - DEMONTÁŽ</t>
  </si>
  <si>
    <t>800-741 - Elektroinstalace - silnoproud - MONTÁŽ</t>
  </si>
  <si>
    <t>MATERIÁLY (včetně prořezu)</t>
  </si>
  <si>
    <t>B.</t>
  </si>
  <si>
    <t>OSTATNÍ A VEDLEJŠÍ NÁKLADY</t>
  </si>
  <si>
    <t>CELKEM OSTATNÍ A VEDLEJŠÍ NÁKLADY</t>
  </si>
  <si>
    <t>Vrchlabí, část ul. Fügnerova</t>
  </si>
  <si>
    <t>Vnitroblok, vnitroblok mezi ul. U Nemocnice, ul. Fügnerova a ul. Pražská</t>
  </si>
  <si>
    <t>jirasek@sollertia.cz</t>
  </si>
  <si>
    <t>Výkresová dokumentace :</t>
  </si>
  <si>
    <t>C.2</t>
  </si>
  <si>
    <t>Katastrální situace</t>
  </si>
  <si>
    <t>C.3</t>
  </si>
  <si>
    <t>Celková situace stavby</t>
  </si>
  <si>
    <t>D.1.4.2</t>
  </si>
  <si>
    <t>Schéma veřejného osvětlení</t>
  </si>
  <si>
    <t>SOUPIS PRACÍ</t>
  </si>
  <si>
    <t>Soupis prací dle projektové dokumentace DUR+DSP z 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</si>
</sst>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164" formatCode="[$-10405]#,##0.00;\-#,##0.00"/>
    <numFmt numFmtId="165" formatCode="#,##0.00\ &quot;Kč&quot;"/>
  </numFmts>
  <fonts count="1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8.25"/>
      <color rgb="FF000000"/>
      <name val="Arial"/>
      <family val="2"/>
    </font>
    <font>
      <sz val="8.25"/>
      <color rgb="FF000000"/>
      <name val="Arial"/>
      <family val="2"/>
    </font>
    <font>
      <b/>
      <sz val="12"/>
      <color rgb="FF0000FF"/>
      <name val="Arial"/>
      <family val="2"/>
    </font>
    <font>
      <sz val="10"/>
      <color rgb="FF000000"/>
      <name val="Arial"/>
      <family val="2"/>
    </font>
    <font>
      <i/>
      <sz val="8.25"/>
      <color rgb="FF00000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8.25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/>
    </border>
    <border>
      <left/>
      <right/>
      <top/>
      <bottom style="thin">
        <color rgb="FF808080"/>
      </bottom>
    </border>
    <border>
      <left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/>
      <bottom style="double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0">
    <xf numFmtId="0" fontId="3" fillId="0" borderId="0" xfId="0" applyFont="1" applyFill="1" applyBorder="1"/>
    <xf numFmtId="0" fontId="4" fillId="0" borderId="0" xfId="0" applyFont="1" applyAlignment="1">
      <alignment horizontal="center" vertical="top" wrapText="1" readingOrder="1"/>
    </xf>
    <xf numFmtId="0" fontId="3" fillId="0" borderId="1" xfId="0" applyFont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9" fillId="0" borderId="2" xfId="0" applyFont="1" applyBorder="1" applyAlignment="1">
      <alignment horizontal="right" vertical="top" wrapText="1" readingOrder="1"/>
    </xf>
    <xf numFmtId="0" fontId="9" fillId="0" borderId="2" xfId="0" applyFont="1" applyBorder="1" applyAlignment="1">
      <alignment vertical="top" wrapText="1" readingOrder="1"/>
    </xf>
    <xf numFmtId="0" fontId="9" fillId="0" borderId="2" xfId="0" applyFont="1" applyBorder="1" applyAlignment="1">
      <alignment horizontal="right" vertical="center" wrapText="1" readingOrder="1"/>
    </xf>
    <xf numFmtId="0" fontId="9" fillId="0" borderId="2" xfId="0" applyFont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right" vertical="center" wrapText="1" readingOrder="1"/>
    </xf>
    <xf numFmtId="0" fontId="10" fillId="0" borderId="0" xfId="0" applyFont="1" applyAlignment="1">
      <alignment vertical="center" wrapText="1" readingOrder="1"/>
    </xf>
    <xf numFmtId="164" fontId="10" fillId="0" borderId="0" xfId="0" applyNumberFormat="1" applyFont="1" applyAlignment="1">
      <alignment horizontal="right" vertical="center" wrapText="1" readingOrder="1"/>
    </xf>
    <xf numFmtId="0" fontId="10" fillId="0" borderId="0" xfId="0" applyFont="1" applyAlignment="1">
      <alignment horizontal="right" vertical="center" wrapText="1" readingOrder="1"/>
    </xf>
    <xf numFmtId="0" fontId="10" fillId="0" borderId="4" xfId="0" applyFont="1" applyBorder="1" applyAlignment="1">
      <alignment horizontal="right" vertical="center" wrapText="1" readingOrder="1"/>
    </xf>
    <xf numFmtId="0" fontId="12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12" fillId="0" borderId="4" xfId="0" applyFont="1" applyBorder="1" applyAlignment="1">
      <alignment vertical="center" wrapText="1" readingOrder="1"/>
    </xf>
    <xf numFmtId="0" fontId="9" fillId="0" borderId="3" xfId="0" applyFont="1" applyBorder="1" applyAlignment="1">
      <alignment horizontal="right" vertical="center" wrapText="1" readingOrder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65" fontId="16" fillId="0" borderId="2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0" xfId="0" applyFont="1"/>
    <xf numFmtId="0" fontId="3" fillId="0" borderId="5" xfId="0" applyFont="1" applyBorder="1"/>
    <xf numFmtId="0" fontId="17" fillId="0" borderId="0" xfId="0" applyFont="1" applyAlignment="1">
      <alignment horizontal="right"/>
    </xf>
    <xf numFmtId="0" fontId="18" fillId="0" borderId="6" xfId="0" applyFont="1" applyBorder="1" applyAlignment="1">
      <alignment horizontal="right" vertical="center" wrapText="1" readingOrder="1"/>
    </xf>
    <xf numFmtId="0" fontId="18" fillId="0" borderId="6" xfId="0" applyFont="1" applyBorder="1" applyAlignment="1">
      <alignment vertical="center" wrapText="1" readingOrder="1"/>
    </xf>
    <xf numFmtId="0" fontId="18" fillId="0" borderId="7" xfId="0" applyFont="1" applyBorder="1" applyAlignment="1">
      <alignment horizontal="right" vertical="center" wrapText="1" readingOrder="1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 readingOrder="1"/>
    </xf>
    <xf numFmtId="0" fontId="9" fillId="0" borderId="0" xfId="0" applyFont="1" applyAlignment="1">
      <alignment vertical="center" wrapText="1" readingOrder="1"/>
    </xf>
    <xf numFmtId="0" fontId="9" fillId="0" borderId="1" xfId="0" applyFont="1" applyBorder="1" applyAlignment="1">
      <alignment horizontal="right" vertical="center" wrapText="1" readingOrder="1"/>
    </xf>
    <xf numFmtId="165" fontId="9" fillId="0" borderId="0" xfId="0" applyNumberFormat="1" applyFont="1" applyAlignment="1">
      <alignment horizontal="right" vertical="center" wrapText="1" readingOrder="1"/>
    </xf>
    <xf numFmtId="0" fontId="10" fillId="0" borderId="0" xfId="0" applyFont="1" applyAlignment="1">
      <alignment horizontal="right" vertical="center" wrapText="1" readingOrder="1"/>
    </xf>
    <xf numFmtId="7" fontId="10" fillId="0" borderId="0" xfId="0" applyNumberFormat="1" applyFont="1" applyAlignment="1">
      <alignment horizontal="right" vertical="center" wrapText="1" readingOrder="1"/>
    </xf>
    <xf numFmtId="165" fontId="10" fillId="0" borderId="0" xfId="0" applyNumberFormat="1" applyFont="1" applyAlignment="1">
      <alignment horizontal="right" vertical="center" wrapText="1" readingOrder="1"/>
    </xf>
    <xf numFmtId="0" fontId="10" fillId="0" borderId="8" xfId="0" applyFont="1" applyBorder="1" applyAlignment="1">
      <alignment horizontal="right" vertical="center" wrapText="1" readingOrder="1"/>
    </xf>
    <xf numFmtId="0" fontId="10" fillId="0" borderId="8" xfId="0" applyFont="1" applyBorder="1" applyAlignment="1">
      <alignment vertical="center" wrapText="1" readingOrder="1"/>
    </xf>
    <xf numFmtId="165" fontId="10" fillId="0" borderId="8" xfId="0" applyNumberFormat="1" applyFont="1" applyBorder="1" applyAlignment="1">
      <alignment horizontal="right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right" vertical="center" wrapText="1" readingOrder="1"/>
    </xf>
    <xf numFmtId="7" fontId="9" fillId="0" borderId="0" xfId="0" applyNumberFormat="1" applyFont="1" applyAlignment="1">
      <alignment horizontal="right" vertical="center" wrapText="1" readingOrder="1"/>
    </xf>
    <xf numFmtId="7" fontId="10" fillId="0" borderId="8" xfId="0" applyNumberFormat="1" applyFont="1" applyBorder="1" applyAlignment="1">
      <alignment horizontal="right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0" fontId="9" fillId="0" borderId="9" xfId="0" applyFont="1" applyBorder="1" applyAlignment="1">
      <alignment vertical="center" wrapText="1" readingOrder="1"/>
    </xf>
    <xf numFmtId="0" fontId="9" fillId="0" borderId="9" xfId="0" applyFont="1" applyBorder="1" applyAlignment="1">
      <alignment horizontal="right" vertical="center" wrapText="1" readingOrder="1"/>
    </xf>
    <xf numFmtId="7" fontId="9" fillId="0" borderId="9" xfId="0" applyNumberFormat="1" applyFont="1" applyBorder="1" applyAlignment="1">
      <alignment horizontal="right" vertical="center" wrapText="1" readingOrder="1"/>
    </xf>
    <xf numFmtId="0" fontId="3" fillId="4" borderId="10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1" xfId="0" applyFont="1" applyFill="1" applyBorder="1" applyAlignment="1">
      <alignment vertical="top" wrapText="1"/>
    </xf>
    <xf numFmtId="0" fontId="3" fillId="4" borderId="12" xfId="0" applyFont="1" applyFill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4" borderId="13" xfId="0" applyFont="1" applyFill="1" applyBorder="1" applyAlignment="1">
      <alignment vertical="top" wrapText="1"/>
    </xf>
    <xf numFmtId="0" fontId="3" fillId="4" borderId="14" xfId="0" applyFont="1" applyFill="1" applyBorder="1" applyAlignment="1">
      <alignment vertical="top" wrapText="1"/>
    </xf>
    <xf numFmtId="0" fontId="3" fillId="4" borderId="15" xfId="0" applyFont="1" applyFill="1" applyBorder="1" applyAlignment="1">
      <alignment vertical="top" wrapText="1"/>
    </xf>
    <xf numFmtId="0" fontId="3" fillId="4" borderId="16" xfId="0" applyFont="1" applyFill="1" applyBorder="1" applyAlignment="1">
      <alignment vertical="top" wrapText="1"/>
    </xf>
    <xf numFmtId="0" fontId="7" fillId="4" borderId="0" xfId="0" applyFont="1" applyFill="1" applyAlignment="1">
      <alignment horizontal="right" vertical="top" wrapText="1" readingOrder="1"/>
    </xf>
    <xf numFmtId="0" fontId="6" fillId="0" borderId="0" xfId="20" applyFont="1" applyAlignment="1">
      <alignment vertical="center"/>
      <protection/>
    </xf>
    <xf numFmtId="0" fontId="6" fillId="0" borderId="0" xfId="20" applyFont="1" applyAlignment="1">
      <alignment vertical="top"/>
      <protection/>
    </xf>
    <xf numFmtId="0" fontId="5" fillId="0" borderId="0" xfId="0" applyFont="1" applyAlignment="1">
      <alignment horizontal="center" vertical="top" wrapText="1" readingOrder="1"/>
    </xf>
    <xf numFmtId="0" fontId="3" fillId="0" borderId="0" xfId="0" applyFont="1" applyFill="1" applyBorder="1"/>
    <xf numFmtId="0" fontId="6" fillId="0" borderId="0" xfId="0" applyFont="1" applyAlignment="1">
      <alignment horizontal="right" vertical="top" wrapText="1" readingOrder="1"/>
    </xf>
    <xf numFmtId="0" fontId="7" fillId="4" borderId="0" xfId="0" applyFont="1" applyFill="1" applyAlignment="1">
      <alignment horizontal="right" vertical="top" wrapText="1" readingOrder="1"/>
    </xf>
    <xf numFmtId="0" fontId="3" fillId="4" borderId="0" xfId="0" applyFont="1" applyFill="1" applyAlignment="1">
      <alignment vertical="top" wrapText="1"/>
    </xf>
    <xf numFmtId="0" fontId="8" fillId="4" borderId="0" xfId="0" applyFont="1" applyFill="1" applyAlignment="1">
      <alignment vertical="top" wrapText="1" readingOrder="1"/>
    </xf>
    <xf numFmtId="0" fontId="8" fillId="4" borderId="0" xfId="0" applyFont="1" applyFill="1" applyAlignment="1">
      <alignment vertical="top" wrapText="1" readingOrder="1"/>
    </xf>
    <xf numFmtId="0" fontId="9" fillId="0" borderId="0" xfId="0" applyFont="1" applyAlignment="1">
      <alignment horizontal="right" vertical="top" wrapText="1" readingOrder="1"/>
    </xf>
    <xf numFmtId="0" fontId="10" fillId="0" borderId="0" xfId="0" applyFont="1" applyAlignment="1">
      <alignment vertical="top" wrapText="1" readingOrder="1"/>
    </xf>
    <xf numFmtId="0" fontId="9" fillId="0" borderId="0" xfId="0" applyFont="1" applyAlignment="1">
      <alignment vertical="top" wrapText="1" readingOrder="1"/>
    </xf>
    <xf numFmtId="0" fontId="8" fillId="4" borderId="0" xfId="0" applyFont="1" applyFill="1" applyAlignment="1">
      <alignment horizontal="left" vertical="top" wrapText="1" readingOrder="1"/>
    </xf>
    <xf numFmtId="0" fontId="8" fillId="4" borderId="0" xfId="0" applyFont="1" applyFill="1" applyAlignment="1">
      <alignment horizontal="left" vertical="top" wrapText="1" readingOrder="1"/>
    </xf>
    <xf numFmtId="0" fontId="8" fillId="4" borderId="13" xfId="0" applyFont="1" applyFill="1" applyBorder="1" applyAlignment="1">
      <alignment horizontal="left" vertical="top" wrapText="1" readingOrder="1"/>
    </xf>
    <xf numFmtId="0" fontId="8" fillId="4" borderId="13" xfId="0" applyFont="1" applyFill="1" applyBorder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17" fillId="0" borderId="5" xfId="0" applyFont="1" applyBorder="1" applyAlignment="1">
      <alignment horizontal="right"/>
    </xf>
    <xf numFmtId="0" fontId="11" fillId="5" borderId="0" xfId="0" applyFont="1" applyFill="1" applyAlignment="1">
      <alignment horizontal="center" vertical="top" wrapText="1" readingOrder="1"/>
    </xf>
    <xf numFmtId="0" fontId="15" fillId="0" borderId="0" xfId="0" applyFont="1" applyFill="1" applyBorder="1" applyAlignment="1">
      <alignment horizontal="right" vertical="center"/>
    </xf>
    <xf numFmtId="0" fontId="3" fillId="5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top" wrapText="1" readingOrder="1"/>
    </xf>
    <xf numFmtId="0" fontId="16" fillId="0" borderId="2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164" fontId="10" fillId="0" borderId="3" xfId="0" applyNumberFormat="1" applyFont="1" applyBorder="1" applyAlignment="1">
      <alignment horizontal="right" vertical="center" wrapText="1" readingOrder="1"/>
    </xf>
    <xf numFmtId="164" fontId="10" fillId="0" borderId="0" xfId="0" applyNumberFormat="1" applyFont="1" applyAlignment="1">
      <alignment horizontal="right" vertical="center" wrapText="1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D3D3D3"/>
      <rgbColor rgb="000000FF"/>
      <rgbColor rgb="0080808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F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rasek@sollertia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workbookViewId="0" topLeftCell="A1">
      <pane ySplit="7" topLeftCell="A8" activePane="bottomLeft" state="frozen"/>
      <selection pane="bottomLeft" activeCell="E34" sqref="E34:E35"/>
    </sheetView>
  </sheetViews>
  <sheetFormatPr defaultColWidth="9.140625" defaultRowHeight="15"/>
  <cols>
    <col min="1" max="2" width="0.5625" style="0" customWidth="1"/>
    <col min="3" max="3" width="1.28515625" style="0" customWidth="1"/>
    <col min="4" max="4" width="8.7109375" style="0" customWidth="1"/>
    <col min="5" max="5" width="4.421875" style="0" customWidth="1"/>
    <col min="6" max="6" width="4.7109375" style="0" customWidth="1"/>
    <col min="7" max="7" width="2.7109375" style="0" customWidth="1"/>
    <col min="8" max="8" width="5.8515625" style="0" customWidth="1"/>
    <col min="9" max="9" width="9.140625" style="0" hidden="1" customWidth="1"/>
    <col min="10" max="10" width="0.42578125" style="0" customWidth="1"/>
    <col min="11" max="11" width="9.140625" style="0" hidden="1" customWidth="1"/>
    <col min="12" max="12" width="5.8515625" style="0" customWidth="1"/>
    <col min="13" max="13" width="32.140625" style="0" customWidth="1"/>
    <col min="14" max="14" width="12.28125" style="0" customWidth="1"/>
    <col min="15" max="15" width="5.421875" style="0" customWidth="1"/>
    <col min="16" max="16" width="11.28125" style="0" customWidth="1"/>
    <col min="17" max="17" width="9.140625" style="0" hidden="1" customWidth="1"/>
    <col min="18" max="18" width="1.28515625" style="0" customWidth="1"/>
    <col min="19" max="20" width="0.5625" style="0" customWidth="1"/>
  </cols>
  <sheetData>
    <row r="1" ht="20.25">
      <c r="M1" s="1" t="s">
        <v>0</v>
      </c>
    </row>
    <row r="2" spans="6:15" ht="15">
      <c r="F2" s="62" t="s">
        <v>1</v>
      </c>
      <c r="G2" s="63"/>
      <c r="H2" s="63"/>
      <c r="I2" s="63"/>
      <c r="J2" s="63"/>
      <c r="K2" s="63"/>
      <c r="L2" s="63"/>
      <c r="M2" s="63"/>
      <c r="N2" s="63"/>
      <c r="O2" s="63"/>
    </row>
    <row r="3" spans="8:14" ht="15">
      <c r="H3" s="62" t="s">
        <v>2</v>
      </c>
      <c r="I3" s="63"/>
      <c r="J3" s="63"/>
      <c r="K3" s="63"/>
      <c r="L3" s="63"/>
      <c r="M3" s="63"/>
      <c r="N3" s="63"/>
    </row>
    <row r="4" ht="2.85" customHeight="1"/>
    <row r="5" spans="1:20" ht="1.3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1.25" customHeight="1">
      <c r="A6" s="64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ht="15" hidden="1"/>
    <row r="8" spans="2:19" ht="2.8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2:19" ht="5.65" customHeight="1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  <c r="S9" s="4"/>
    </row>
    <row r="10" spans="2:19" ht="16.35" customHeight="1">
      <c r="B10" s="53"/>
      <c r="C10" s="54"/>
      <c r="D10" s="65" t="s">
        <v>4</v>
      </c>
      <c r="E10" s="66"/>
      <c r="F10" s="66"/>
      <c r="G10" s="67" t="s">
        <v>5</v>
      </c>
      <c r="H10" s="66"/>
      <c r="I10" s="66"/>
      <c r="J10" s="66"/>
      <c r="K10" s="66"/>
      <c r="L10" s="66"/>
      <c r="M10" s="66"/>
      <c r="N10" s="66"/>
      <c r="O10" s="66"/>
      <c r="P10" s="66"/>
      <c r="Q10" s="54"/>
      <c r="R10" s="55"/>
      <c r="S10" s="4"/>
    </row>
    <row r="11" spans="2:19" ht="16.35" customHeight="1">
      <c r="B11" s="53"/>
      <c r="C11" s="54"/>
      <c r="D11" s="65" t="s">
        <v>6</v>
      </c>
      <c r="E11" s="66"/>
      <c r="F11" s="66"/>
      <c r="G11" s="68" t="s">
        <v>319</v>
      </c>
      <c r="H11" s="66"/>
      <c r="I11" s="66"/>
      <c r="J11" s="66"/>
      <c r="K11" s="66"/>
      <c r="L11" s="66"/>
      <c r="M11" s="66"/>
      <c r="N11" s="66"/>
      <c r="O11" s="66"/>
      <c r="P11" s="66"/>
      <c r="Q11" s="54"/>
      <c r="R11" s="55"/>
      <c r="S11" s="4"/>
    </row>
    <row r="12" spans="2:19" ht="16.35" customHeight="1">
      <c r="B12" s="53"/>
      <c r="C12" s="54"/>
      <c r="D12" s="59"/>
      <c r="E12" s="54"/>
      <c r="F12" s="54"/>
      <c r="G12" s="72" t="s">
        <v>320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4"/>
      <c r="S12" s="4"/>
    </row>
    <row r="13" spans="2:19" ht="16.35" customHeight="1">
      <c r="B13" s="53"/>
      <c r="C13" s="54"/>
      <c r="D13" s="59"/>
      <c r="E13" s="54"/>
      <c r="F13" s="54"/>
      <c r="G13" s="72" t="s">
        <v>8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5"/>
      <c r="S13" s="4"/>
    </row>
    <row r="14" spans="2:19" ht="16.35" customHeight="1">
      <c r="B14" s="53"/>
      <c r="C14" s="54"/>
      <c r="D14" s="65" t="s">
        <v>7</v>
      </c>
      <c r="E14" s="66"/>
      <c r="F14" s="66"/>
      <c r="G14" s="68" t="s">
        <v>329</v>
      </c>
      <c r="H14" s="66"/>
      <c r="I14" s="66"/>
      <c r="J14" s="66"/>
      <c r="K14" s="66"/>
      <c r="L14" s="66"/>
      <c r="M14" s="66"/>
      <c r="N14" s="66"/>
      <c r="O14" s="66"/>
      <c r="P14" s="66"/>
      <c r="Q14" s="54"/>
      <c r="R14" s="55"/>
      <c r="S14" s="4"/>
    </row>
    <row r="15" spans="2:19" ht="2.85" customHeight="1"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8"/>
      <c r="S15" s="4"/>
    </row>
    <row r="16" spans="2:19" ht="15" hidden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ht="2.85" customHeight="1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ht="17.1" customHeight="1"/>
    <row r="19" spans="2:8" ht="11.45" customHeight="1">
      <c r="B19" s="69" t="s">
        <v>9</v>
      </c>
      <c r="C19" s="63"/>
      <c r="D19" s="63"/>
      <c r="E19" s="70" t="s">
        <v>10</v>
      </c>
      <c r="F19" s="63"/>
      <c r="G19" s="63"/>
      <c r="H19" s="63"/>
    </row>
    <row r="20" spans="2:8" ht="11.25" customHeight="1">
      <c r="B20" s="69" t="s">
        <v>7</v>
      </c>
      <c r="C20" s="63"/>
      <c r="D20" s="63"/>
      <c r="E20" s="70" t="s">
        <v>11</v>
      </c>
      <c r="F20" s="63"/>
      <c r="G20" s="63"/>
      <c r="H20" s="63"/>
    </row>
    <row r="21" ht="15" hidden="1"/>
    <row r="22" ht="8.45" customHeight="1"/>
    <row r="23" spans="2:10" ht="11.45" customHeight="1">
      <c r="B23" s="69" t="s">
        <v>12</v>
      </c>
      <c r="C23" s="63"/>
      <c r="D23" s="63"/>
      <c r="E23" s="71" t="s">
        <v>13</v>
      </c>
      <c r="F23" s="63"/>
      <c r="G23" s="63"/>
      <c r="H23" s="63"/>
      <c r="I23" s="63"/>
      <c r="J23" s="63"/>
    </row>
    <row r="24" spans="2:10" ht="11.45" customHeight="1">
      <c r="B24" s="69" t="s">
        <v>14</v>
      </c>
      <c r="C24" s="63"/>
      <c r="D24" s="63"/>
      <c r="E24" s="71" t="s">
        <v>321</v>
      </c>
      <c r="F24" s="63"/>
      <c r="G24" s="63"/>
      <c r="H24" s="63"/>
      <c r="I24" s="63"/>
      <c r="J24" s="63"/>
    </row>
    <row r="25" spans="2:10" ht="11.25" customHeight="1">
      <c r="B25" s="69" t="s">
        <v>15</v>
      </c>
      <c r="C25" s="63"/>
      <c r="D25" s="63"/>
      <c r="E25" s="71" t="s">
        <v>16</v>
      </c>
      <c r="F25" s="63"/>
      <c r="G25" s="63"/>
      <c r="H25" s="63"/>
      <c r="I25" s="63"/>
      <c r="J25" s="63"/>
    </row>
    <row r="28" spans="5:7" ht="15">
      <c r="E28" s="60" t="s">
        <v>330</v>
      </c>
      <c r="F28" s="25"/>
      <c r="G28" s="25"/>
    </row>
    <row r="29" spans="5:7" ht="15">
      <c r="E29" s="60" t="s">
        <v>322</v>
      </c>
      <c r="F29" s="25"/>
      <c r="G29" s="25"/>
    </row>
    <row r="30" spans="5:7" ht="15">
      <c r="E30" s="61" t="s">
        <v>323</v>
      </c>
      <c r="F30" s="25"/>
      <c r="G30" s="61" t="s">
        <v>324</v>
      </c>
    </row>
    <row r="31" spans="5:7" ht="15">
      <c r="E31" s="61" t="s">
        <v>325</v>
      </c>
      <c r="F31" s="25"/>
      <c r="G31" s="61" t="s">
        <v>326</v>
      </c>
    </row>
    <row r="32" spans="5:7" ht="15">
      <c r="E32" s="61" t="s">
        <v>327</v>
      </c>
      <c r="F32" s="25"/>
      <c r="G32" s="61" t="s">
        <v>328</v>
      </c>
    </row>
    <row r="33" spans="5:7" ht="15">
      <c r="E33" s="60"/>
      <c r="F33" s="25"/>
      <c r="G33" s="25"/>
    </row>
    <row r="34" spans="5:7" ht="15">
      <c r="E34" s="60"/>
      <c r="F34" s="25"/>
      <c r="G34" s="25"/>
    </row>
    <row r="35" spans="5:7" ht="15">
      <c r="E35" s="60"/>
      <c r="F35" s="25"/>
      <c r="G35" s="25"/>
    </row>
  </sheetData>
  <mergeCells count="21">
    <mergeCell ref="B25:D25"/>
    <mergeCell ref="E25:J25"/>
    <mergeCell ref="G12:R12"/>
    <mergeCell ref="G13:R13"/>
    <mergeCell ref="B20:D20"/>
    <mergeCell ref="E20:H20"/>
    <mergeCell ref="B23:D23"/>
    <mergeCell ref="E23:J23"/>
    <mergeCell ref="B24:D24"/>
    <mergeCell ref="E24:J24"/>
    <mergeCell ref="D11:F11"/>
    <mergeCell ref="G11:P11"/>
    <mergeCell ref="D14:F14"/>
    <mergeCell ref="G14:P14"/>
    <mergeCell ref="B19:D19"/>
    <mergeCell ref="E19:H19"/>
    <mergeCell ref="F2:O2"/>
    <mergeCell ref="H3:N3"/>
    <mergeCell ref="A6:T6"/>
    <mergeCell ref="D10:F10"/>
    <mergeCell ref="G10:P10"/>
  </mergeCells>
  <hyperlinks>
    <hyperlink ref="E24" r:id="rId1" display="mailto:jirasek@sollertia.cz"/>
  </hyperlinks>
  <printOptions/>
  <pageMargins left="0.2755905511811024" right="0" top="0" bottom="0" header="0" footer="0"/>
  <pageSetup horizontalDpi="300" verticalDpi="300" orientation="portrait" paperSize="9" r:id="rId2"/>
  <headerFooter alignWithMargins="0">
    <oddFooter>&amp;Cstr.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 topLeftCell="A1">
      <pane ySplit="1" topLeftCell="A4" activePane="bottomLeft" state="frozen"/>
      <selection pane="bottomLeft" activeCell="D17" sqref="D17"/>
    </sheetView>
  </sheetViews>
  <sheetFormatPr defaultColWidth="9.00390625" defaultRowHeight="15"/>
  <cols>
    <col min="1" max="1" width="4.7109375" style="25" customWidth="1"/>
    <col min="2" max="2" width="73.140625" style="25" customWidth="1"/>
    <col min="3" max="3" width="5.7109375" style="25" customWidth="1"/>
    <col min="4" max="4" width="12.7109375" style="25" customWidth="1"/>
    <col min="5" max="16384" width="9.00390625" style="25" customWidth="1"/>
  </cols>
  <sheetData>
    <row r="1" spans="1:4" ht="20.25">
      <c r="A1" s="76" t="s">
        <v>308</v>
      </c>
      <c r="B1" s="76"/>
      <c r="C1" s="76"/>
      <c r="D1" s="76"/>
    </row>
    <row r="2" spans="1:4" ht="15">
      <c r="A2" s="77" t="s">
        <v>1</v>
      </c>
      <c r="B2" s="77"/>
      <c r="C2" s="77"/>
      <c r="D2" s="77"/>
    </row>
    <row r="3" spans="1:4" ht="15">
      <c r="A3" s="77" t="s">
        <v>2</v>
      </c>
      <c r="B3" s="77"/>
      <c r="C3" s="77"/>
      <c r="D3" s="77"/>
    </row>
    <row r="4" spans="1:4" ht="3" customHeight="1">
      <c r="A4" s="24"/>
      <c r="B4" s="24"/>
      <c r="C4" s="24"/>
      <c r="D4" s="24"/>
    </row>
    <row r="5" spans="1:4" ht="15">
      <c r="A5" s="26"/>
      <c r="B5" s="78" t="s">
        <v>309</v>
      </c>
      <c r="C5" s="78"/>
      <c r="D5" s="78"/>
    </row>
    <row r="6" spans="2:4" ht="3" customHeight="1">
      <c r="B6" s="27"/>
      <c r="C6" s="27"/>
      <c r="D6" s="27"/>
    </row>
    <row r="7" spans="1:4" ht="15.75">
      <c r="A7" s="79" t="s">
        <v>17</v>
      </c>
      <c r="B7" s="79"/>
      <c r="C7" s="79"/>
      <c r="D7" s="79"/>
    </row>
    <row r="8" ht="3" customHeight="1"/>
    <row r="9" spans="1:4" s="31" customFormat="1" ht="15">
      <c r="A9" s="28" t="s">
        <v>18</v>
      </c>
      <c r="B9" s="29" t="s">
        <v>19</v>
      </c>
      <c r="C9" s="28"/>
      <c r="D9" s="30" t="s">
        <v>20</v>
      </c>
    </row>
    <row r="10" spans="1:4" s="31" customFormat="1" ht="15">
      <c r="A10" s="32" t="s">
        <v>21</v>
      </c>
      <c r="B10" s="33" t="s">
        <v>22</v>
      </c>
      <c r="C10" s="34"/>
      <c r="D10" s="35"/>
    </row>
    <row r="11" spans="1:4" s="31" customFormat="1" ht="15">
      <c r="A11" s="36" t="s">
        <v>23</v>
      </c>
      <c r="B11" s="23" t="s">
        <v>310</v>
      </c>
      <c r="C11" s="37"/>
      <c r="D11" s="38">
        <f>'Položky všech ceníků'!G18</f>
        <v>0</v>
      </c>
    </row>
    <row r="12" spans="1:4" s="31" customFormat="1" ht="15">
      <c r="A12" s="36" t="s">
        <v>24</v>
      </c>
      <c r="B12" s="23" t="s">
        <v>311</v>
      </c>
      <c r="C12" s="37"/>
      <c r="D12" s="38">
        <f>'Položky všech ceníků'!G26</f>
        <v>0</v>
      </c>
    </row>
    <row r="13" spans="1:4" s="31" customFormat="1" ht="15">
      <c r="A13" s="36" t="s">
        <v>25</v>
      </c>
      <c r="B13" s="23" t="s">
        <v>312</v>
      </c>
      <c r="C13" s="37"/>
      <c r="D13" s="38">
        <f>'Položky všech ceníků'!G95</f>
        <v>0</v>
      </c>
    </row>
    <row r="14" spans="1:4" s="31" customFormat="1" ht="15">
      <c r="A14" s="36" t="s">
        <v>26</v>
      </c>
      <c r="B14" s="23" t="s">
        <v>313</v>
      </c>
      <c r="C14" s="37"/>
      <c r="D14" s="38">
        <f>'Položky všech ceníků'!G106</f>
        <v>0</v>
      </c>
    </row>
    <row r="15" spans="1:4" s="31" customFormat="1" ht="15">
      <c r="A15" s="36" t="s">
        <v>27</v>
      </c>
      <c r="B15" s="23" t="s">
        <v>314</v>
      </c>
      <c r="C15" s="37"/>
      <c r="D15" s="38">
        <f>'Položky všech ceníků'!G138</f>
        <v>0</v>
      </c>
    </row>
    <row r="16" spans="1:4" s="31" customFormat="1" ht="15">
      <c r="A16" s="39" t="s">
        <v>28</v>
      </c>
      <c r="B16" s="40" t="s">
        <v>315</v>
      </c>
      <c r="C16" s="39"/>
      <c r="D16" s="41">
        <f>'Položky všech ceníků'!G212</f>
        <v>0</v>
      </c>
    </row>
    <row r="17" spans="1:4" s="31" customFormat="1" ht="15">
      <c r="A17" s="42" t="s">
        <v>7</v>
      </c>
      <c r="B17" s="33" t="s">
        <v>30</v>
      </c>
      <c r="C17" s="43"/>
      <c r="D17" s="44">
        <f>SUM(D11:D16)</f>
        <v>0</v>
      </c>
    </row>
    <row r="18" spans="1:4" s="31" customFormat="1" ht="15">
      <c r="A18" s="42"/>
      <c r="B18" s="33"/>
      <c r="C18" s="43"/>
      <c r="D18" s="44"/>
    </row>
    <row r="19" spans="1:4" s="31" customFormat="1" ht="15">
      <c r="A19" s="42" t="s">
        <v>316</v>
      </c>
      <c r="B19" s="33" t="s">
        <v>317</v>
      </c>
      <c r="C19" s="43"/>
      <c r="D19" s="44"/>
    </row>
    <row r="20" spans="1:4" s="31" customFormat="1" ht="15">
      <c r="A20" s="39" t="s">
        <v>29</v>
      </c>
      <c r="B20" s="40" t="s">
        <v>217</v>
      </c>
      <c r="C20" s="45"/>
      <c r="D20" s="41">
        <f>'Položky všech ceníků'!G162</f>
        <v>0</v>
      </c>
    </row>
    <row r="21" spans="1:4" s="31" customFormat="1" ht="15">
      <c r="A21" s="42"/>
      <c r="B21" s="33" t="s">
        <v>318</v>
      </c>
      <c r="C21" s="43"/>
      <c r="D21" s="44">
        <f>SUM(D20)</f>
        <v>0</v>
      </c>
    </row>
    <row r="22" spans="1:4" s="31" customFormat="1" ht="15">
      <c r="A22" s="36" t="s">
        <v>7</v>
      </c>
      <c r="B22" s="23" t="s">
        <v>7</v>
      </c>
      <c r="C22" s="36"/>
      <c r="D22" s="36" t="s">
        <v>7</v>
      </c>
    </row>
    <row r="23" spans="1:4" s="31" customFormat="1" ht="15.75" thickBot="1">
      <c r="A23" s="46" t="s">
        <v>31</v>
      </c>
      <c r="B23" s="47" t="s">
        <v>32</v>
      </c>
      <c r="C23" s="48"/>
      <c r="D23" s="49">
        <f>D17+D21</f>
        <v>0</v>
      </c>
    </row>
    <row r="24" s="31" customFormat="1" ht="15.75" thickTop="1"/>
    <row r="25" s="31" customFormat="1" ht="15"/>
    <row r="26" s="31" customFormat="1" ht="15"/>
  </sheetData>
  <mergeCells count="5">
    <mergeCell ref="A1:D1"/>
    <mergeCell ref="A2:D2"/>
    <mergeCell ref="A3:D3"/>
    <mergeCell ref="B5:D5"/>
    <mergeCell ref="A7:D7"/>
  </mergeCells>
  <printOptions/>
  <pageMargins left="0.3937007874015748" right="0" top="0" bottom="0" header="0" footer="0"/>
  <pageSetup horizontalDpi="600" verticalDpi="600" orientation="portrait" paperSize="9" r:id="rId1"/>
  <headerFooter alignWithMargins="0">
    <oddFooter>&amp;Cstr.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2"/>
  <sheetViews>
    <sheetView workbookViewId="0" topLeftCell="A1">
      <pane ySplit="7" topLeftCell="A198" activePane="bottomLeft" state="frozen"/>
      <selection pane="bottomLeft" activeCell="D197" sqref="D197:D208"/>
    </sheetView>
  </sheetViews>
  <sheetFormatPr defaultColWidth="9.140625" defaultRowHeight="15"/>
  <cols>
    <col min="1" max="1" width="5.57421875" style="0" customWidth="1"/>
    <col min="2" max="2" width="9.140625" style="0" customWidth="1"/>
    <col min="3" max="3" width="43.57421875" style="0" customWidth="1"/>
    <col min="4" max="4" width="13.140625" style="0" customWidth="1"/>
    <col min="5" max="5" width="8.57421875" style="0" customWidth="1"/>
    <col min="6" max="6" width="5.57421875" style="0" customWidth="1"/>
    <col min="7" max="7" width="13.421875" style="0" customWidth="1"/>
  </cols>
  <sheetData>
    <row r="1" spans="1:7" ht="19.9" customHeight="1">
      <c r="A1" s="82" t="s">
        <v>297</v>
      </c>
      <c r="B1" s="82"/>
      <c r="C1" s="82"/>
      <c r="D1" s="82"/>
      <c r="E1" s="82"/>
      <c r="F1" s="82"/>
      <c r="G1" s="82"/>
    </row>
    <row r="2" spans="1:7" ht="15">
      <c r="A2" s="83" t="s">
        <v>1</v>
      </c>
      <c r="B2" s="83"/>
      <c r="C2" s="83"/>
      <c r="D2" s="83"/>
      <c r="E2" s="83"/>
      <c r="F2" s="83"/>
      <c r="G2" s="83"/>
    </row>
    <row r="3" spans="1:7" ht="15">
      <c r="A3" s="83" t="s">
        <v>2</v>
      </c>
      <c r="B3" s="83"/>
      <c r="C3" s="83"/>
      <c r="D3" s="83"/>
      <c r="E3" s="83"/>
      <c r="F3" s="83"/>
      <c r="G3" s="83"/>
    </row>
    <row r="4" spans="1:7" ht="2.85" customHeight="1">
      <c r="A4" s="9"/>
      <c r="B4" s="9"/>
      <c r="C4" s="9"/>
      <c r="D4" s="9"/>
      <c r="E4" s="9"/>
      <c r="F4" s="9"/>
      <c r="G4" s="9"/>
    </row>
    <row r="5" spans="1:7" ht="1.35" customHeight="1">
      <c r="A5" s="10"/>
      <c r="B5" s="10"/>
      <c r="C5" s="10"/>
      <c r="D5" s="10"/>
      <c r="E5" s="10"/>
      <c r="F5" s="10"/>
      <c r="G5" s="10"/>
    </row>
    <row r="6" spans="1:7" ht="11.25" customHeight="1">
      <c r="A6" s="80" t="s">
        <v>3</v>
      </c>
      <c r="B6" s="80"/>
      <c r="C6" s="80"/>
      <c r="D6" s="80"/>
      <c r="E6" s="80"/>
      <c r="F6" s="80"/>
      <c r="G6" s="80"/>
    </row>
    <row r="7" ht="15" hidden="1"/>
    <row r="8" ht="2.85" customHeight="1"/>
    <row r="9" spans="1:7" ht="17.1" customHeight="1">
      <c r="A9" s="79" t="s">
        <v>33</v>
      </c>
      <c r="B9" s="81"/>
      <c r="C9" s="81"/>
      <c r="D9" s="81"/>
      <c r="E9" s="81"/>
      <c r="F9" s="81"/>
      <c r="G9" s="81"/>
    </row>
    <row r="10" ht="2.85" customHeight="1"/>
    <row r="11" spans="1:7" ht="15">
      <c r="A11" s="5" t="s">
        <v>34</v>
      </c>
      <c r="B11" s="6" t="s">
        <v>35</v>
      </c>
      <c r="C11" s="6" t="s">
        <v>19</v>
      </c>
      <c r="D11" s="5" t="s">
        <v>36</v>
      </c>
      <c r="E11" s="5" t="s">
        <v>37</v>
      </c>
      <c r="F11" s="6" t="s">
        <v>38</v>
      </c>
      <c r="G11" s="5" t="s">
        <v>39</v>
      </c>
    </row>
    <row r="12" spans="1:7" s="9" customFormat="1" ht="13.15" customHeight="1">
      <c r="A12" s="11">
        <v>1</v>
      </c>
      <c r="B12" s="12" t="s">
        <v>40</v>
      </c>
      <c r="C12" s="12" t="s">
        <v>41</v>
      </c>
      <c r="D12" s="13"/>
      <c r="E12" s="14" t="s">
        <v>42</v>
      </c>
      <c r="F12" s="12" t="s">
        <v>43</v>
      </c>
      <c r="G12" s="13">
        <f>D12*E12</f>
        <v>0</v>
      </c>
    </row>
    <row r="13" spans="1:7" s="9" customFormat="1" ht="24" customHeight="1">
      <c r="A13" s="14">
        <v>2</v>
      </c>
      <c r="B13" s="12" t="s">
        <v>44</v>
      </c>
      <c r="C13" s="12" t="s">
        <v>45</v>
      </c>
      <c r="D13" s="13"/>
      <c r="E13" s="14" t="s">
        <v>46</v>
      </c>
      <c r="F13" s="12" t="s">
        <v>43</v>
      </c>
      <c r="G13" s="13">
        <f aca="true" t="shared" si="0" ref="G13:G17">D13*E13</f>
        <v>0</v>
      </c>
    </row>
    <row r="14" spans="1:7" s="9" customFormat="1" ht="24" customHeight="1">
      <c r="A14" s="14">
        <v>3</v>
      </c>
      <c r="B14" s="12" t="s">
        <v>47</v>
      </c>
      <c r="C14" s="12" t="s">
        <v>48</v>
      </c>
      <c r="D14" s="13"/>
      <c r="E14" s="14" t="s">
        <v>46</v>
      </c>
      <c r="F14" s="12" t="s">
        <v>43</v>
      </c>
      <c r="G14" s="13">
        <f t="shared" si="0"/>
        <v>0</v>
      </c>
    </row>
    <row r="15" spans="1:7" s="9" customFormat="1" ht="13.15" customHeight="1">
      <c r="A15" s="14">
        <v>4</v>
      </c>
      <c r="B15" s="12" t="s">
        <v>49</v>
      </c>
      <c r="C15" s="12" t="s">
        <v>50</v>
      </c>
      <c r="D15" s="13"/>
      <c r="E15" s="14" t="s">
        <v>51</v>
      </c>
      <c r="F15" s="12" t="s">
        <v>43</v>
      </c>
      <c r="G15" s="13">
        <f t="shared" si="0"/>
        <v>0</v>
      </c>
    </row>
    <row r="16" spans="1:7" s="9" customFormat="1" ht="24" customHeight="1">
      <c r="A16" s="14">
        <v>5</v>
      </c>
      <c r="B16" s="12" t="s">
        <v>52</v>
      </c>
      <c r="C16" s="12" t="s">
        <v>53</v>
      </c>
      <c r="D16" s="13"/>
      <c r="E16" s="14" t="s">
        <v>42</v>
      </c>
      <c r="F16" s="12" t="s">
        <v>43</v>
      </c>
      <c r="G16" s="13">
        <f t="shared" si="0"/>
        <v>0</v>
      </c>
    </row>
    <row r="17" spans="1:7" s="9" customFormat="1" ht="24" customHeight="1">
      <c r="A17" s="15">
        <v>6</v>
      </c>
      <c r="B17" s="12" t="s">
        <v>54</v>
      </c>
      <c r="C17" s="12" t="s">
        <v>55</v>
      </c>
      <c r="D17" s="13"/>
      <c r="E17" s="14" t="s">
        <v>46</v>
      </c>
      <c r="F17" s="12" t="s">
        <v>43</v>
      </c>
      <c r="G17" s="13">
        <f t="shared" si="0"/>
        <v>0</v>
      </c>
    </row>
    <row r="18" spans="1:7" s="9" customFormat="1" ht="13.15" customHeight="1">
      <c r="A18" s="8"/>
      <c r="B18" s="21"/>
      <c r="C18" s="85" t="s">
        <v>298</v>
      </c>
      <c r="D18" s="85"/>
      <c r="E18" s="85"/>
      <c r="F18" s="85"/>
      <c r="G18" s="22">
        <f>SUM(G12:G17)</f>
        <v>0</v>
      </c>
    </row>
    <row r="19" spans="1:7" s="9" customFormat="1" ht="13.15" customHeight="1">
      <c r="A19" s="19"/>
      <c r="B19" s="20"/>
      <c r="C19" s="20"/>
      <c r="D19" s="20"/>
      <c r="E19" s="20"/>
      <c r="F19" s="20"/>
      <c r="G19" s="20"/>
    </row>
    <row r="20" spans="1:7" s="9" customFormat="1" ht="13.15" customHeight="1">
      <c r="A20" s="11">
        <v>7</v>
      </c>
      <c r="B20" s="12" t="s">
        <v>40</v>
      </c>
      <c r="C20" s="12" t="s">
        <v>56</v>
      </c>
      <c r="D20" s="13"/>
      <c r="E20" s="14" t="s">
        <v>57</v>
      </c>
      <c r="F20" s="12" t="s">
        <v>43</v>
      </c>
      <c r="G20" s="13">
        <f aca="true" t="shared" si="1" ref="G20:G24">D20*E20</f>
        <v>0</v>
      </c>
    </row>
    <row r="21" spans="1:7" s="9" customFormat="1" ht="13.15" customHeight="1">
      <c r="A21" s="16" t="s">
        <v>7</v>
      </c>
      <c r="B21" s="16" t="s">
        <v>7</v>
      </c>
      <c r="C21" s="17" t="s">
        <v>58</v>
      </c>
      <c r="D21" s="16"/>
      <c r="E21" s="16" t="s">
        <v>7</v>
      </c>
      <c r="F21" s="16" t="s">
        <v>7</v>
      </c>
      <c r="G21" s="13"/>
    </row>
    <row r="22" spans="1:7" s="9" customFormat="1" ht="24" customHeight="1">
      <c r="A22" s="14">
        <v>8</v>
      </c>
      <c r="B22" s="12" t="s">
        <v>44</v>
      </c>
      <c r="C22" s="12" t="s">
        <v>59</v>
      </c>
      <c r="D22" s="13"/>
      <c r="E22" s="14" t="s">
        <v>46</v>
      </c>
      <c r="F22" s="12" t="s">
        <v>43</v>
      </c>
      <c r="G22" s="13">
        <f t="shared" si="1"/>
        <v>0</v>
      </c>
    </row>
    <row r="23" spans="1:7" s="9" customFormat="1" ht="24" customHeight="1">
      <c r="A23" s="14">
        <v>9</v>
      </c>
      <c r="B23" s="12" t="s">
        <v>60</v>
      </c>
      <c r="C23" s="12" t="s">
        <v>61</v>
      </c>
      <c r="D23" s="13"/>
      <c r="E23" s="14" t="s">
        <v>46</v>
      </c>
      <c r="F23" s="12" t="s">
        <v>43</v>
      </c>
      <c r="G23" s="13">
        <f t="shared" si="1"/>
        <v>0</v>
      </c>
    </row>
    <row r="24" spans="1:7" s="9" customFormat="1" ht="13.15" customHeight="1">
      <c r="A24" s="14">
        <v>10</v>
      </c>
      <c r="B24" s="12" t="s">
        <v>52</v>
      </c>
      <c r="C24" s="12" t="s">
        <v>62</v>
      </c>
      <c r="D24" s="13"/>
      <c r="E24" s="14" t="s">
        <v>63</v>
      </c>
      <c r="F24" s="12" t="s">
        <v>43</v>
      </c>
      <c r="G24" s="13">
        <f t="shared" si="1"/>
        <v>0</v>
      </c>
    </row>
    <row r="25" spans="1:7" s="9" customFormat="1" ht="13.15" customHeight="1">
      <c r="A25" s="18" t="s">
        <v>7</v>
      </c>
      <c r="B25" s="16" t="s">
        <v>7</v>
      </c>
      <c r="C25" s="17" t="s">
        <v>64</v>
      </c>
      <c r="D25" s="16" t="s">
        <v>7</v>
      </c>
      <c r="E25" s="16" t="s">
        <v>7</v>
      </c>
      <c r="F25" s="16" t="s">
        <v>7</v>
      </c>
      <c r="G25" s="16" t="s">
        <v>7</v>
      </c>
    </row>
    <row r="26" spans="1:7" s="9" customFormat="1" ht="13.15" customHeight="1">
      <c r="A26" s="8"/>
      <c r="B26" s="21"/>
      <c r="C26" s="85" t="s">
        <v>299</v>
      </c>
      <c r="D26" s="85"/>
      <c r="E26" s="85"/>
      <c r="F26" s="85"/>
      <c r="G26" s="22">
        <f>SUM(G20:G25)</f>
        <v>0</v>
      </c>
    </row>
    <row r="27" s="9" customFormat="1" ht="13.15" customHeight="1"/>
    <row r="28" s="9" customFormat="1" ht="13.15" customHeight="1"/>
    <row r="29" s="9" customFormat="1" ht="13.15" customHeight="1"/>
    <row r="30" ht="2.85" customHeight="1"/>
    <row r="31" spans="1:7" ht="17.1" customHeight="1">
      <c r="A31" s="79" t="s">
        <v>65</v>
      </c>
      <c r="B31" s="81"/>
      <c r="C31" s="81"/>
      <c r="D31" s="81"/>
      <c r="E31" s="81"/>
      <c r="F31" s="81"/>
      <c r="G31" s="81"/>
    </row>
    <row r="32" ht="2.85" customHeight="1"/>
    <row r="33" spans="1:7" ht="15">
      <c r="A33" s="5" t="s">
        <v>34</v>
      </c>
      <c r="B33" s="6" t="s">
        <v>35</v>
      </c>
      <c r="C33" s="6" t="s">
        <v>19</v>
      </c>
      <c r="D33" s="5" t="s">
        <v>36</v>
      </c>
      <c r="E33" s="5" t="s">
        <v>37</v>
      </c>
      <c r="F33" s="6" t="s">
        <v>38</v>
      </c>
      <c r="G33" s="5" t="s">
        <v>39</v>
      </c>
    </row>
    <row r="34" spans="1:7" s="9" customFormat="1" ht="24" customHeight="1">
      <c r="A34" s="11">
        <v>1</v>
      </c>
      <c r="B34" s="12" t="s">
        <v>66</v>
      </c>
      <c r="C34" s="12" t="s">
        <v>67</v>
      </c>
      <c r="D34" s="13"/>
      <c r="E34" s="14" t="s">
        <v>68</v>
      </c>
      <c r="F34" s="12" t="s">
        <v>69</v>
      </c>
      <c r="G34" s="13">
        <f aca="true" t="shared" si="2" ref="G34:G93">D34*E34</f>
        <v>0</v>
      </c>
    </row>
    <row r="35" spans="1:7" s="9" customFormat="1" ht="24" customHeight="1">
      <c r="A35" s="16" t="s">
        <v>7</v>
      </c>
      <c r="B35" s="16" t="s">
        <v>7</v>
      </c>
      <c r="C35" s="17" t="s">
        <v>70</v>
      </c>
      <c r="D35" s="16"/>
      <c r="E35" s="16" t="s">
        <v>7</v>
      </c>
      <c r="F35" s="16" t="s">
        <v>7</v>
      </c>
      <c r="G35" s="13"/>
    </row>
    <row r="36" spans="1:7" s="9" customFormat="1" ht="24" customHeight="1">
      <c r="A36" s="14">
        <v>2</v>
      </c>
      <c r="B36" s="12" t="s">
        <v>71</v>
      </c>
      <c r="C36" s="12" t="s">
        <v>72</v>
      </c>
      <c r="D36" s="13"/>
      <c r="E36" s="14" t="s">
        <v>73</v>
      </c>
      <c r="F36" s="12" t="s">
        <v>74</v>
      </c>
      <c r="G36" s="13">
        <f t="shared" si="2"/>
        <v>0</v>
      </c>
    </row>
    <row r="37" spans="1:7" s="9" customFormat="1" ht="13.15" customHeight="1">
      <c r="A37" s="16" t="s">
        <v>7</v>
      </c>
      <c r="B37" s="16" t="s">
        <v>7</v>
      </c>
      <c r="C37" s="17" t="s">
        <v>75</v>
      </c>
      <c r="D37" s="16"/>
      <c r="E37" s="16" t="s">
        <v>7</v>
      </c>
      <c r="F37" s="16" t="s">
        <v>7</v>
      </c>
      <c r="G37" s="13"/>
    </row>
    <row r="38" spans="1:7" s="9" customFormat="1" ht="24" customHeight="1">
      <c r="A38" s="14">
        <v>3</v>
      </c>
      <c r="B38" s="12" t="s">
        <v>76</v>
      </c>
      <c r="C38" s="12" t="s">
        <v>77</v>
      </c>
      <c r="D38" s="13"/>
      <c r="E38" s="14" t="s">
        <v>78</v>
      </c>
      <c r="F38" s="12" t="s">
        <v>74</v>
      </c>
      <c r="G38" s="13">
        <f t="shared" si="2"/>
        <v>0</v>
      </c>
    </row>
    <row r="39" spans="1:7" s="9" customFormat="1" ht="24" customHeight="1">
      <c r="A39" s="16" t="s">
        <v>7</v>
      </c>
      <c r="B39" s="16" t="s">
        <v>7</v>
      </c>
      <c r="C39" s="17" t="s">
        <v>79</v>
      </c>
      <c r="D39" s="16"/>
      <c r="E39" s="16" t="s">
        <v>7</v>
      </c>
      <c r="F39" s="16" t="s">
        <v>7</v>
      </c>
      <c r="G39" s="13"/>
    </row>
    <row r="40" spans="1:7" s="9" customFormat="1" ht="24" customHeight="1">
      <c r="A40" s="14">
        <v>4</v>
      </c>
      <c r="B40" s="12" t="s">
        <v>80</v>
      </c>
      <c r="C40" s="12" t="s">
        <v>81</v>
      </c>
      <c r="D40" s="13"/>
      <c r="E40" s="14" t="s">
        <v>82</v>
      </c>
      <c r="F40" s="12" t="s">
        <v>74</v>
      </c>
      <c r="G40" s="13">
        <f t="shared" si="2"/>
        <v>0</v>
      </c>
    </row>
    <row r="41" spans="1:7" s="9" customFormat="1" ht="13.15" customHeight="1">
      <c r="A41" s="16" t="s">
        <v>7</v>
      </c>
      <c r="B41" s="16" t="s">
        <v>7</v>
      </c>
      <c r="C41" s="17" t="s">
        <v>83</v>
      </c>
      <c r="D41" s="16"/>
      <c r="E41" s="16" t="s">
        <v>7</v>
      </c>
      <c r="F41" s="16" t="s">
        <v>7</v>
      </c>
      <c r="G41" s="13"/>
    </row>
    <row r="42" spans="1:7" s="9" customFormat="1" ht="13.15" customHeight="1">
      <c r="A42" s="14">
        <v>5</v>
      </c>
      <c r="B42" s="12" t="s">
        <v>84</v>
      </c>
      <c r="C42" s="12" t="s">
        <v>85</v>
      </c>
      <c r="D42" s="13"/>
      <c r="E42" s="14" t="s">
        <v>86</v>
      </c>
      <c r="F42" s="12" t="s">
        <v>43</v>
      </c>
      <c r="G42" s="13">
        <f t="shared" si="2"/>
        <v>0</v>
      </c>
    </row>
    <row r="43" spans="1:7" s="9" customFormat="1" ht="24" customHeight="1">
      <c r="A43" s="14">
        <v>6</v>
      </c>
      <c r="B43" s="12" t="s">
        <v>87</v>
      </c>
      <c r="C43" s="12" t="s">
        <v>88</v>
      </c>
      <c r="D43" s="13"/>
      <c r="E43" s="14" t="s">
        <v>73</v>
      </c>
      <c r="F43" s="12" t="s">
        <v>74</v>
      </c>
      <c r="G43" s="13">
        <f t="shared" si="2"/>
        <v>0</v>
      </c>
    </row>
    <row r="44" spans="1:7" s="9" customFormat="1" ht="13.15" customHeight="1">
      <c r="A44" s="16" t="s">
        <v>7</v>
      </c>
      <c r="B44" s="16" t="s">
        <v>7</v>
      </c>
      <c r="C44" s="17" t="s">
        <v>75</v>
      </c>
      <c r="D44" s="16"/>
      <c r="E44" s="16" t="s">
        <v>7</v>
      </c>
      <c r="F44" s="16" t="s">
        <v>7</v>
      </c>
      <c r="G44" s="13"/>
    </row>
    <row r="45" spans="1:7" s="9" customFormat="1" ht="24" customHeight="1">
      <c r="A45" s="14">
        <v>7</v>
      </c>
      <c r="B45" s="12" t="s">
        <v>89</v>
      </c>
      <c r="C45" s="12" t="s">
        <v>90</v>
      </c>
      <c r="D45" s="13"/>
      <c r="E45" s="14" t="s">
        <v>78</v>
      </c>
      <c r="F45" s="12" t="s">
        <v>74</v>
      </c>
      <c r="G45" s="13">
        <f t="shared" si="2"/>
        <v>0</v>
      </c>
    </row>
    <row r="46" spans="1:7" s="9" customFormat="1" ht="24" customHeight="1">
      <c r="A46" s="16" t="s">
        <v>7</v>
      </c>
      <c r="B46" s="16" t="s">
        <v>7</v>
      </c>
      <c r="C46" s="17" t="s">
        <v>79</v>
      </c>
      <c r="D46" s="16"/>
      <c r="E46" s="16" t="s">
        <v>7</v>
      </c>
      <c r="F46" s="16" t="s">
        <v>7</v>
      </c>
      <c r="G46" s="13"/>
    </row>
    <row r="47" spans="1:7" s="9" customFormat="1" ht="24" customHeight="1">
      <c r="A47" s="14">
        <v>8</v>
      </c>
      <c r="B47" s="12" t="s">
        <v>91</v>
      </c>
      <c r="C47" s="12" t="s">
        <v>92</v>
      </c>
      <c r="D47" s="13"/>
      <c r="E47" s="14" t="s">
        <v>82</v>
      </c>
      <c r="F47" s="12" t="s">
        <v>74</v>
      </c>
      <c r="G47" s="13">
        <f t="shared" si="2"/>
        <v>0</v>
      </c>
    </row>
    <row r="48" spans="1:7" s="9" customFormat="1" ht="13.15" customHeight="1">
      <c r="A48" s="16" t="s">
        <v>7</v>
      </c>
      <c r="B48" s="16" t="s">
        <v>7</v>
      </c>
      <c r="C48" s="17" t="s">
        <v>83</v>
      </c>
      <c r="D48" s="16"/>
      <c r="E48" s="16" t="s">
        <v>7</v>
      </c>
      <c r="F48" s="16" t="s">
        <v>7</v>
      </c>
      <c r="G48" s="13"/>
    </row>
    <row r="49" spans="1:7" s="9" customFormat="1" ht="24" customHeight="1">
      <c r="A49" s="14">
        <v>9</v>
      </c>
      <c r="B49" s="12" t="s">
        <v>93</v>
      </c>
      <c r="C49" s="12" t="s">
        <v>94</v>
      </c>
      <c r="D49" s="13"/>
      <c r="E49" s="14" t="s">
        <v>63</v>
      </c>
      <c r="F49" s="12" t="s">
        <v>43</v>
      </c>
      <c r="G49" s="13">
        <f t="shared" si="2"/>
        <v>0</v>
      </c>
    </row>
    <row r="50" spans="1:7" s="9" customFormat="1" ht="13.15" customHeight="1">
      <c r="A50" s="16" t="s">
        <v>7</v>
      </c>
      <c r="B50" s="16" t="s">
        <v>7</v>
      </c>
      <c r="C50" s="17" t="s">
        <v>64</v>
      </c>
      <c r="D50" s="16" t="s">
        <v>7</v>
      </c>
      <c r="E50" s="16" t="s">
        <v>7</v>
      </c>
      <c r="F50" s="16" t="s">
        <v>7</v>
      </c>
      <c r="G50" s="13"/>
    </row>
    <row r="51" spans="1:7" s="9" customFormat="1" ht="24" customHeight="1">
      <c r="A51" s="14">
        <v>10</v>
      </c>
      <c r="B51" s="12" t="s">
        <v>95</v>
      </c>
      <c r="C51" s="12" t="s">
        <v>96</v>
      </c>
      <c r="D51" s="13"/>
      <c r="E51" s="14" t="s">
        <v>97</v>
      </c>
      <c r="F51" s="12" t="s">
        <v>98</v>
      </c>
      <c r="G51" s="13">
        <f t="shared" si="2"/>
        <v>0</v>
      </c>
    </row>
    <row r="52" spans="1:7" s="9" customFormat="1" ht="13.15" customHeight="1">
      <c r="A52" s="16" t="s">
        <v>7</v>
      </c>
      <c r="B52" s="16" t="s">
        <v>7</v>
      </c>
      <c r="C52" s="17" t="s">
        <v>99</v>
      </c>
      <c r="D52" s="16"/>
      <c r="E52" s="16" t="s">
        <v>7</v>
      </c>
      <c r="F52" s="16" t="s">
        <v>7</v>
      </c>
      <c r="G52" s="13"/>
    </row>
    <row r="53" spans="1:7" s="9" customFormat="1" ht="13.15" customHeight="1">
      <c r="A53" s="14">
        <v>11</v>
      </c>
      <c r="B53" s="12" t="s">
        <v>100</v>
      </c>
      <c r="C53" s="12" t="s">
        <v>101</v>
      </c>
      <c r="D53" s="13"/>
      <c r="E53" s="14" t="s">
        <v>102</v>
      </c>
      <c r="F53" s="12" t="s">
        <v>74</v>
      </c>
      <c r="G53" s="13">
        <f t="shared" si="2"/>
        <v>0</v>
      </c>
    </row>
    <row r="54" spans="1:7" s="9" customFormat="1" ht="24" customHeight="1">
      <c r="A54" s="16" t="s">
        <v>7</v>
      </c>
      <c r="B54" s="16" t="s">
        <v>7</v>
      </c>
      <c r="C54" s="17" t="s">
        <v>70</v>
      </c>
      <c r="D54" s="16"/>
      <c r="E54" s="16" t="s">
        <v>7</v>
      </c>
      <c r="F54" s="16" t="s">
        <v>7</v>
      </c>
      <c r="G54" s="13"/>
    </row>
    <row r="55" spans="1:7" s="9" customFormat="1" ht="24" customHeight="1">
      <c r="A55" s="14">
        <v>12</v>
      </c>
      <c r="B55" s="12" t="s">
        <v>103</v>
      </c>
      <c r="C55" s="12" t="s">
        <v>104</v>
      </c>
      <c r="D55" s="13"/>
      <c r="E55" s="14" t="s">
        <v>105</v>
      </c>
      <c r="F55" s="12" t="s">
        <v>74</v>
      </c>
      <c r="G55" s="13">
        <f t="shared" si="2"/>
        <v>0</v>
      </c>
    </row>
    <row r="56" spans="1:7" s="9" customFormat="1" ht="24" customHeight="1">
      <c r="A56" s="16" t="s">
        <v>7</v>
      </c>
      <c r="B56" s="16" t="s">
        <v>7</v>
      </c>
      <c r="C56" s="17" t="s">
        <v>106</v>
      </c>
      <c r="D56" s="16"/>
      <c r="E56" s="16" t="s">
        <v>7</v>
      </c>
      <c r="F56" s="16" t="s">
        <v>7</v>
      </c>
      <c r="G56" s="13"/>
    </row>
    <row r="57" spans="1:7" s="9" customFormat="1" ht="24" customHeight="1">
      <c r="A57" s="14">
        <v>13</v>
      </c>
      <c r="B57" s="12" t="s">
        <v>107</v>
      </c>
      <c r="C57" s="12" t="s">
        <v>108</v>
      </c>
      <c r="D57" s="13"/>
      <c r="E57" s="14" t="s">
        <v>109</v>
      </c>
      <c r="F57" s="12" t="s">
        <v>74</v>
      </c>
      <c r="G57" s="13">
        <f t="shared" si="2"/>
        <v>0</v>
      </c>
    </row>
    <row r="58" spans="1:7" s="9" customFormat="1" ht="13.15" customHeight="1">
      <c r="A58" s="16" t="s">
        <v>7</v>
      </c>
      <c r="B58" s="16" t="s">
        <v>7</v>
      </c>
      <c r="C58" s="17" t="s">
        <v>110</v>
      </c>
      <c r="D58" s="16"/>
      <c r="E58" s="16" t="s">
        <v>7</v>
      </c>
      <c r="F58" s="16" t="s">
        <v>7</v>
      </c>
      <c r="G58" s="13"/>
    </row>
    <row r="59" spans="1:7" s="9" customFormat="1" ht="24" customHeight="1">
      <c r="A59" s="14">
        <v>14</v>
      </c>
      <c r="B59" s="12" t="s">
        <v>111</v>
      </c>
      <c r="C59" s="12" t="s">
        <v>112</v>
      </c>
      <c r="D59" s="13"/>
      <c r="E59" s="14" t="s">
        <v>113</v>
      </c>
      <c r="F59" s="12" t="s">
        <v>114</v>
      </c>
      <c r="G59" s="13">
        <f t="shared" si="2"/>
        <v>0</v>
      </c>
    </row>
    <row r="60" spans="1:7" s="9" customFormat="1" ht="13.15" customHeight="1">
      <c r="A60" s="16" t="s">
        <v>7</v>
      </c>
      <c r="B60" s="16" t="s">
        <v>7</v>
      </c>
      <c r="C60" s="17" t="s">
        <v>115</v>
      </c>
      <c r="D60" s="16"/>
      <c r="E60" s="16" t="s">
        <v>7</v>
      </c>
      <c r="F60" s="16" t="s">
        <v>7</v>
      </c>
      <c r="G60" s="13"/>
    </row>
    <row r="61" spans="1:7" s="9" customFormat="1" ht="24" customHeight="1">
      <c r="A61" s="14">
        <v>15</v>
      </c>
      <c r="B61" s="12" t="s">
        <v>116</v>
      </c>
      <c r="C61" s="12" t="s">
        <v>117</v>
      </c>
      <c r="D61" s="13"/>
      <c r="E61" s="14" t="s">
        <v>118</v>
      </c>
      <c r="F61" s="12" t="s">
        <v>114</v>
      </c>
      <c r="G61" s="13">
        <f t="shared" si="2"/>
        <v>0</v>
      </c>
    </row>
    <row r="62" spans="1:7" s="9" customFormat="1" ht="13.15" customHeight="1">
      <c r="A62" s="16" t="s">
        <v>7</v>
      </c>
      <c r="B62" s="16" t="s">
        <v>7</v>
      </c>
      <c r="C62" s="17" t="s">
        <v>119</v>
      </c>
      <c r="D62" s="16"/>
      <c r="E62" s="16" t="s">
        <v>7</v>
      </c>
      <c r="F62" s="16" t="s">
        <v>7</v>
      </c>
      <c r="G62" s="13"/>
    </row>
    <row r="63" spans="1:7" s="9" customFormat="1" ht="24" customHeight="1">
      <c r="A63" s="14">
        <v>16</v>
      </c>
      <c r="B63" s="12" t="s">
        <v>120</v>
      </c>
      <c r="C63" s="12" t="s">
        <v>121</v>
      </c>
      <c r="D63" s="13"/>
      <c r="E63" s="14" t="s">
        <v>122</v>
      </c>
      <c r="F63" s="12" t="s">
        <v>114</v>
      </c>
      <c r="G63" s="13">
        <f t="shared" si="2"/>
        <v>0</v>
      </c>
    </row>
    <row r="64" spans="1:7" s="9" customFormat="1" ht="13.15" customHeight="1">
      <c r="A64" s="16" t="s">
        <v>7</v>
      </c>
      <c r="B64" s="16" t="s">
        <v>7</v>
      </c>
      <c r="C64" s="17" t="s">
        <v>123</v>
      </c>
      <c r="D64" s="16" t="s">
        <v>7</v>
      </c>
      <c r="E64" s="16" t="s">
        <v>7</v>
      </c>
      <c r="F64" s="16" t="s">
        <v>7</v>
      </c>
      <c r="G64" s="13"/>
    </row>
    <row r="65" spans="1:7" s="9" customFormat="1" ht="24" customHeight="1">
      <c r="A65" s="14">
        <v>17</v>
      </c>
      <c r="B65" s="12" t="s">
        <v>124</v>
      </c>
      <c r="C65" s="12" t="s">
        <v>125</v>
      </c>
      <c r="D65" s="13"/>
      <c r="E65" s="14" t="s">
        <v>46</v>
      </c>
      <c r="F65" s="12" t="s">
        <v>74</v>
      </c>
      <c r="G65" s="13">
        <f t="shared" si="2"/>
        <v>0</v>
      </c>
    </row>
    <row r="66" spans="1:7" s="9" customFormat="1" ht="13.15" customHeight="1">
      <c r="A66" s="16" t="s">
        <v>7</v>
      </c>
      <c r="B66" s="16" t="s">
        <v>7</v>
      </c>
      <c r="C66" s="17" t="s">
        <v>126</v>
      </c>
      <c r="D66" s="16"/>
      <c r="E66" s="16" t="s">
        <v>7</v>
      </c>
      <c r="F66" s="16" t="s">
        <v>7</v>
      </c>
      <c r="G66" s="13"/>
    </row>
    <row r="67" spans="1:7" s="9" customFormat="1" ht="24" customHeight="1">
      <c r="A67" s="14">
        <v>18</v>
      </c>
      <c r="B67" s="12" t="s">
        <v>127</v>
      </c>
      <c r="C67" s="12" t="s">
        <v>128</v>
      </c>
      <c r="D67" s="13"/>
      <c r="E67" s="14" t="s">
        <v>129</v>
      </c>
      <c r="F67" s="12" t="s">
        <v>74</v>
      </c>
      <c r="G67" s="13">
        <f t="shared" si="2"/>
        <v>0</v>
      </c>
    </row>
    <row r="68" spans="1:7" s="9" customFormat="1" ht="13.15" customHeight="1">
      <c r="A68" s="16" t="s">
        <v>7</v>
      </c>
      <c r="B68" s="16" t="s">
        <v>7</v>
      </c>
      <c r="C68" s="17" t="s">
        <v>130</v>
      </c>
      <c r="D68" s="16"/>
      <c r="E68" s="16" t="s">
        <v>7</v>
      </c>
      <c r="F68" s="16" t="s">
        <v>7</v>
      </c>
      <c r="G68" s="13"/>
    </row>
    <row r="69" spans="1:7" s="9" customFormat="1" ht="24" customHeight="1">
      <c r="A69" s="14">
        <v>19</v>
      </c>
      <c r="B69" s="12" t="s">
        <v>131</v>
      </c>
      <c r="C69" s="12" t="s">
        <v>132</v>
      </c>
      <c r="D69" s="13"/>
      <c r="E69" s="14" t="s">
        <v>133</v>
      </c>
      <c r="F69" s="12" t="s">
        <v>114</v>
      </c>
      <c r="G69" s="13">
        <f t="shared" si="2"/>
        <v>0</v>
      </c>
    </row>
    <row r="70" spans="1:7" s="9" customFormat="1" ht="13.15" customHeight="1">
      <c r="A70" s="16" t="s">
        <v>7</v>
      </c>
      <c r="B70" s="16" t="s">
        <v>7</v>
      </c>
      <c r="C70" s="17" t="s">
        <v>134</v>
      </c>
      <c r="D70" s="16"/>
      <c r="E70" s="16" t="s">
        <v>7</v>
      </c>
      <c r="F70" s="16" t="s">
        <v>7</v>
      </c>
      <c r="G70" s="13"/>
    </row>
    <row r="71" spans="1:7" s="9" customFormat="1" ht="24" customHeight="1">
      <c r="A71" s="14">
        <v>20</v>
      </c>
      <c r="B71" s="12" t="s">
        <v>135</v>
      </c>
      <c r="C71" s="12" t="s">
        <v>136</v>
      </c>
      <c r="D71" s="13"/>
      <c r="E71" s="14" t="s">
        <v>129</v>
      </c>
      <c r="F71" s="12" t="s">
        <v>74</v>
      </c>
      <c r="G71" s="13">
        <f t="shared" si="2"/>
        <v>0</v>
      </c>
    </row>
    <row r="72" spans="1:7" s="9" customFormat="1" ht="13.15" customHeight="1">
      <c r="A72" s="16" t="s">
        <v>7</v>
      </c>
      <c r="B72" s="16" t="s">
        <v>7</v>
      </c>
      <c r="C72" s="17" t="s">
        <v>130</v>
      </c>
      <c r="D72" s="16"/>
      <c r="E72" s="16" t="s">
        <v>7</v>
      </c>
      <c r="F72" s="16" t="s">
        <v>7</v>
      </c>
      <c r="G72" s="13"/>
    </row>
    <row r="73" spans="1:7" s="9" customFormat="1" ht="24" customHeight="1">
      <c r="A73" s="14">
        <v>21</v>
      </c>
      <c r="B73" s="12" t="s">
        <v>137</v>
      </c>
      <c r="C73" s="12" t="s">
        <v>138</v>
      </c>
      <c r="D73" s="13"/>
      <c r="E73" s="14" t="s">
        <v>133</v>
      </c>
      <c r="F73" s="12" t="s">
        <v>114</v>
      </c>
      <c r="G73" s="13">
        <f t="shared" si="2"/>
        <v>0</v>
      </c>
    </row>
    <row r="74" spans="1:7" s="9" customFormat="1" ht="13.15" customHeight="1">
      <c r="A74" s="16" t="s">
        <v>7</v>
      </c>
      <c r="B74" s="16" t="s">
        <v>7</v>
      </c>
      <c r="C74" s="17" t="s">
        <v>134</v>
      </c>
      <c r="D74" s="16"/>
      <c r="E74" s="16" t="s">
        <v>7</v>
      </c>
      <c r="F74" s="16" t="s">
        <v>7</v>
      </c>
      <c r="G74" s="13"/>
    </row>
    <row r="75" spans="1:7" s="9" customFormat="1" ht="24" customHeight="1">
      <c r="A75" s="14">
        <v>22</v>
      </c>
      <c r="B75" s="12" t="s">
        <v>139</v>
      </c>
      <c r="C75" s="12" t="s">
        <v>140</v>
      </c>
      <c r="D75" s="13"/>
      <c r="E75" s="14" t="s">
        <v>113</v>
      </c>
      <c r="F75" s="12" t="s">
        <v>114</v>
      </c>
      <c r="G75" s="13">
        <f t="shared" si="2"/>
        <v>0</v>
      </c>
    </row>
    <row r="76" spans="1:7" s="9" customFormat="1" ht="13.15" customHeight="1">
      <c r="A76" s="16" t="s">
        <v>7</v>
      </c>
      <c r="B76" s="16" t="s">
        <v>7</v>
      </c>
      <c r="C76" s="17" t="s">
        <v>115</v>
      </c>
      <c r="D76" s="16"/>
      <c r="E76" s="16" t="s">
        <v>7</v>
      </c>
      <c r="F76" s="16" t="s">
        <v>7</v>
      </c>
      <c r="G76" s="13"/>
    </row>
    <row r="77" spans="1:7" s="9" customFormat="1" ht="24" customHeight="1">
      <c r="A77" s="14">
        <v>23</v>
      </c>
      <c r="B77" s="12" t="s">
        <v>141</v>
      </c>
      <c r="C77" s="12" t="s">
        <v>142</v>
      </c>
      <c r="D77" s="13"/>
      <c r="E77" s="14" t="s">
        <v>118</v>
      </c>
      <c r="F77" s="12" t="s">
        <v>114</v>
      </c>
      <c r="G77" s="13">
        <f t="shared" si="2"/>
        <v>0</v>
      </c>
    </row>
    <row r="78" spans="1:7" s="9" customFormat="1" ht="13.15" customHeight="1">
      <c r="A78" s="16" t="s">
        <v>7</v>
      </c>
      <c r="B78" s="16" t="s">
        <v>7</v>
      </c>
      <c r="C78" s="17" t="s">
        <v>119</v>
      </c>
      <c r="D78" s="16"/>
      <c r="E78" s="16" t="s">
        <v>7</v>
      </c>
      <c r="F78" s="16" t="s">
        <v>7</v>
      </c>
      <c r="G78" s="13"/>
    </row>
    <row r="79" spans="1:7" s="9" customFormat="1" ht="24" customHeight="1">
      <c r="A79" s="14">
        <v>24</v>
      </c>
      <c r="B79" s="12" t="s">
        <v>143</v>
      </c>
      <c r="C79" s="12" t="s">
        <v>144</v>
      </c>
      <c r="D79" s="13"/>
      <c r="E79" s="14" t="s">
        <v>122</v>
      </c>
      <c r="F79" s="12" t="s">
        <v>114</v>
      </c>
      <c r="G79" s="13">
        <f t="shared" si="2"/>
        <v>0</v>
      </c>
    </row>
    <row r="80" spans="1:7" s="9" customFormat="1" ht="13.15" customHeight="1">
      <c r="A80" s="16" t="s">
        <v>7</v>
      </c>
      <c r="B80" s="16" t="s">
        <v>7</v>
      </c>
      <c r="C80" s="17" t="s">
        <v>123</v>
      </c>
      <c r="D80" s="16" t="s">
        <v>7</v>
      </c>
      <c r="E80" s="16" t="s">
        <v>7</v>
      </c>
      <c r="F80" s="16" t="s">
        <v>7</v>
      </c>
      <c r="G80" s="13"/>
    </row>
    <row r="81" spans="1:7" s="9" customFormat="1" ht="24" customHeight="1">
      <c r="A81" s="14">
        <v>25</v>
      </c>
      <c r="B81" s="12" t="s">
        <v>145</v>
      </c>
      <c r="C81" s="12" t="s">
        <v>146</v>
      </c>
      <c r="D81" s="13"/>
      <c r="E81" s="14" t="s">
        <v>133</v>
      </c>
      <c r="F81" s="12" t="s">
        <v>114</v>
      </c>
      <c r="G81" s="13">
        <f t="shared" si="2"/>
        <v>0</v>
      </c>
    </row>
    <row r="82" spans="1:7" s="9" customFormat="1" ht="13.15" customHeight="1">
      <c r="A82" s="16" t="s">
        <v>7</v>
      </c>
      <c r="B82" s="16" t="s">
        <v>7</v>
      </c>
      <c r="C82" s="17" t="s">
        <v>134</v>
      </c>
      <c r="D82" s="16"/>
      <c r="E82" s="16" t="s">
        <v>7</v>
      </c>
      <c r="F82" s="16" t="s">
        <v>7</v>
      </c>
      <c r="G82" s="13"/>
    </row>
    <row r="83" spans="1:7" s="9" customFormat="1" ht="24" customHeight="1">
      <c r="A83" s="14">
        <v>26</v>
      </c>
      <c r="B83" s="12" t="s">
        <v>147</v>
      </c>
      <c r="C83" s="12" t="s">
        <v>148</v>
      </c>
      <c r="D83" s="13"/>
      <c r="E83" s="14" t="s">
        <v>129</v>
      </c>
      <c r="F83" s="12" t="s">
        <v>74</v>
      </c>
      <c r="G83" s="13">
        <f t="shared" si="2"/>
        <v>0</v>
      </c>
    </row>
    <row r="84" spans="1:7" s="9" customFormat="1" ht="13.15" customHeight="1">
      <c r="A84" s="16" t="s">
        <v>7</v>
      </c>
      <c r="B84" s="16" t="s">
        <v>7</v>
      </c>
      <c r="C84" s="17" t="s">
        <v>130</v>
      </c>
      <c r="D84" s="16"/>
      <c r="E84" s="16" t="s">
        <v>7</v>
      </c>
      <c r="F84" s="16" t="s">
        <v>7</v>
      </c>
      <c r="G84" s="13"/>
    </row>
    <row r="85" spans="1:7" s="9" customFormat="1" ht="24" customHeight="1">
      <c r="A85" s="14">
        <v>27</v>
      </c>
      <c r="B85" s="12" t="s">
        <v>149</v>
      </c>
      <c r="C85" s="12" t="s">
        <v>150</v>
      </c>
      <c r="D85" s="13"/>
      <c r="E85" s="14" t="s">
        <v>46</v>
      </c>
      <c r="F85" s="12" t="s">
        <v>74</v>
      </c>
      <c r="G85" s="13">
        <f t="shared" si="2"/>
        <v>0</v>
      </c>
    </row>
    <row r="86" spans="1:7" s="9" customFormat="1" ht="13.15" customHeight="1">
      <c r="A86" s="16" t="s">
        <v>7</v>
      </c>
      <c r="B86" s="16" t="s">
        <v>7</v>
      </c>
      <c r="C86" s="17" t="s">
        <v>126</v>
      </c>
      <c r="D86" s="16"/>
      <c r="E86" s="16" t="s">
        <v>7</v>
      </c>
      <c r="F86" s="16" t="s">
        <v>7</v>
      </c>
      <c r="G86" s="13"/>
    </row>
    <row r="87" spans="1:7" s="9" customFormat="1" ht="24" customHeight="1">
      <c r="A87" s="14">
        <v>28</v>
      </c>
      <c r="B87" s="12" t="s">
        <v>151</v>
      </c>
      <c r="C87" s="12" t="s">
        <v>152</v>
      </c>
      <c r="D87" s="13"/>
      <c r="E87" s="14" t="s">
        <v>153</v>
      </c>
      <c r="F87" s="12" t="s">
        <v>74</v>
      </c>
      <c r="G87" s="13">
        <f t="shared" si="2"/>
        <v>0</v>
      </c>
    </row>
    <row r="88" spans="1:7" s="9" customFormat="1" ht="13.15" customHeight="1">
      <c r="A88" s="16" t="s">
        <v>7</v>
      </c>
      <c r="B88" s="16" t="s">
        <v>7</v>
      </c>
      <c r="C88" s="17" t="s">
        <v>154</v>
      </c>
      <c r="D88" s="16"/>
      <c r="E88" s="16" t="s">
        <v>7</v>
      </c>
      <c r="F88" s="16" t="s">
        <v>7</v>
      </c>
      <c r="G88" s="13"/>
    </row>
    <row r="89" spans="1:7" s="9" customFormat="1" ht="24" customHeight="1">
      <c r="A89" s="14">
        <v>29</v>
      </c>
      <c r="B89" s="12" t="s">
        <v>155</v>
      </c>
      <c r="C89" s="12" t="s">
        <v>156</v>
      </c>
      <c r="D89" s="13"/>
      <c r="E89" s="14" t="s">
        <v>157</v>
      </c>
      <c r="F89" s="12" t="s">
        <v>74</v>
      </c>
      <c r="G89" s="13">
        <f t="shared" si="2"/>
        <v>0</v>
      </c>
    </row>
    <row r="90" spans="1:7" s="9" customFormat="1" ht="13.15" customHeight="1">
      <c r="A90" s="16" t="s">
        <v>7</v>
      </c>
      <c r="B90" s="16" t="s">
        <v>7</v>
      </c>
      <c r="C90" s="17" t="s">
        <v>158</v>
      </c>
      <c r="D90" s="16"/>
      <c r="E90" s="16" t="s">
        <v>7</v>
      </c>
      <c r="F90" s="16" t="s">
        <v>7</v>
      </c>
      <c r="G90" s="13"/>
    </row>
    <row r="91" spans="1:7" s="9" customFormat="1" ht="24" customHeight="1">
      <c r="A91" s="14">
        <v>30</v>
      </c>
      <c r="B91" s="12" t="s">
        <v>159</v>
      </c>
      <c r="C91" s="12" t="s">
        <v>160</v>
      </c>
      <c r="D91" s="13"/>
      <c r="E91" s="14" t="s">
        <v>51</v>
      </c>
      <c r="F91" s="12" t="s">
        <v>98</v>
      </c>
      <c r="G91" s="13">
        <f t="shared" si="2"/>
        <v>0</v>
      </c>
    </row>
    <row r="92" spans="1:7" s="9" customFormat="1" ht="13.15" customHeight="1">
      <c r="A92" s="16" t="s">
        <v>7</v>
      </c>
      <c r="B92" s="16" t="s">
        <v>7</v>
      </c>
      <c r="C92" s="17" t="s">
        <v>161</v>
      </c>
      <c r="D92" s="16"/>
      <c r="E92" s="16" t="s">
        <v>7</v>
      </c>
      <c r="F92" s="16" t="s">
        <v>7</v>
      </c>
      <c r="G92" s="13"/>
    </row>
    <row r="93" spans="1:7" s="9" customFormat="1" ht="24" customHeight="1">
      <c r="A93" s="14">
        <v>31</v>
      </c>
      <c r="B93" s="12" t="s">
        <v>162</v>
      </c>
      <c r="C93" s="12" t="s">
        <v>163</v>
      </c>
      <c r="D93" s="13"/>
      <c r="E93" s="14" t="s">
        <v>164</v>
      </c>
      <c r="F93" s="12" t="s">
        <v>98</v>
      </c>
      <c r="G93" s="13">
        <f t="shared" si="2"/>
        <v>0</v>
      </c>
    </row>
    <row r="94" spans="1:7" s="9" customFormat="1" ht="13.15" customHeight="1">
      <c r="A94" s="18" t="s">
        <v>7</v>
      </c>
      <c r="B94" s="16" t="s">
        <v>7</v>
      </c>
      <c r="C94" s="17" t="s">
        <v>165</v>
      </c>
      <c r="D94" s="16" t="s">
        <v>7</v>
      </c>
      <c r="E94" s="16" t="s">
        <v>7</v>
      </c>
      <c r="F94" s="16" t="s">
        <v>7</v>
      </c>
      <c r="G94" s="16" t="s">
        <v>7</v>
      </c>
    </row>
    <row r="95" spans="1:7" s="9" customFormat="1" ht="13.15" customHeight="1">
      <c r="A95" s="8"/>
      <c r="B95" s="21"/>
      <c r="C95" s="85" t="s">
        <v>300</v>
      </c>
      <c r="D95" s="85"/>
      <c r="E95" s="85"/>
      <c r="F95" s="85"/>
      <c r="G95" s="22">
        <f>SUM(G34:G94)</f>
        <v>0</v>
      </c>
    </row>
    <row r="96" s="9" customFormat="1" ht="13.15" customHeight="1"/>
    <row r="97" s="9" customFormat="1" ht="13.15" customHeight="1"/>
    <row r="98" s="9" customFormat="1" ht="13.15" customHeight="1"/>
    <row r="99" ht="2.85" customHeight="1"/>
    <row r="100" ht="15" hidden="1"/>
    <row r="101" spans="1:7" ht="17.1" customHeight="1">
      <c r="A101" s="84" t="s">
        <v>166</v>
      </c>
      <c r="B101" s="81"/>
      <c r="C101" s="81"/>
      <c r="D101" s="81"/>
      <c r="E101" s="81"/>
      <c r="F101" s="81"/>
      <c r="G101" s="81"/>
    </row>
    <row r="102" ht="2.85" customHeight="1"/>
    <row r="103" spans="1:7" ht="15">
      <c r="A103" s="5" t="s">
        <v>34</v>
      </c>
      <c r="B103" s="6" t="s">
        <v>35</v>
      </c>
      <c r="C103" s="6" t="s">
        <v>19</v>
      </c>
      <c r="D103" s="5" t="s">
        <v>36</v>
      </c>
      <c r="E103" s="5" t="s">
        <v>37</v>
      </c>
      <c r="F103" s="6" t="s">
        <v>38</v>
      </c>
      <c r="G103" s="5" t="s">
        <v>39</v>
      </c>
    </row>
    <row r="104" spans="1:7" s="9" customFormat="1" ht="24" customHeight="1">
      <c r="A104" s="11">
        <v>1</v>
      </c>
      <c r="B104" s="12" t="s">
        <v>167</v>
      </c>
      <c r="C104" s="12" t="s">
        <v>168</v>
      </c>
      <c r="D104" s="13"/>
      <c r="E104" s="14" t="s">
        <v>169</v>
      </c>
      <c r="F104" s="12" t="s">
        <v>43</v>
      </c>
      <c r="G104" s="13">
        <f aca="true" t="shared" si="3" ref="G104:G105">D104*E104</f>
        <v>0</v>
      </c>
    </row>
    <row r="105" spans="1:7" s="9" customFormat="1" ht="24" customHeight="1">
      <c r="A105" s="15">
        <v>2</v>
      </c>
      <c r="B105" s="12" t="s">
        <v>170</v>
      </c>
      <c r="C105" s="12" t="s">
        <v>171</v>
      </c>
      <c r="D105" s="13"/>
      <c r="E105" s="14" t="s">
        <v>42</v>
      </c>
      <c r="F105" s="12" t="s">
        <v>43</v>
      </c>
      <c r="G105" s="13">
        <f t="shared" si="3"/>
        <v>0</v>
      </c>
    </row>
    <row r="106" spans="1:7" s="9" customFormat="1" ht="13.15" customHeight="1">
      <c r="A106" s="8"/>
      <c r="B106" s="21"/>
      <c r="C106" s="85" t="s">
        <v>301</v>
      </c>
      <c r="D106" s="85"/>
      <c r="E106" s="85"/>
      <c r="F106" s="85"/>
      <c r="G106" s="22">
        <f>SUM(G104:G105)</f>
        <v>0</v>
      </c>
    </row>
    <row r="107" spans="1:7" s="9" customFormat="1" ht="13.15" customHeight="1">
      <c r="A107" s="19"/>
      <c r="B107" s="20"/>
      <c r="C107" s="20"/>
      <c r="D107" s="20"/>
      <c r="E107" s="20"/>
      <c r="F107" s="20"/>
      <c r="G107" s="20"/>
    </row>
    <row r="108" spans="1:7" s="9" customFormat="1" ht="24" customHeight="1">
      <c r="A108" s="11">
        <v>3</v>
      </c>
      <c r="B108" s="12" t="s">
        <v>172</v>
      </c>
      <c r="C108" s="12" t="s">
        <v>173</v>
      </c>
      <c r="D108" s="13"/>
      <c r="E108" s="14" t="s">
        <v>174</v>
      </c>
      <c r="F108" s="12" t="s">
        <v>74</v>
      </c>
      <c r="G108" s="13">
        <f aca="true" t="shared" si="4" ref="G108:G137">D108*E108</f>
        <v>0</v>
      </c>
    </row>
    <row r="109" spans="1:7" s="9" customFormat="1" ht="13.15" customHeight="1">
      <c r="A109" s="16" t="s">
        <v>7</v>
      </c>
      <c r="B109" s="16" t="s">
        <v>7</v>
      </c>
      <c r="C109" s="17" t="s">
        <v>175</v>
      </c>
      <c r="D109" s="16"/>
      <c r="E109" s="16" t="s">
        <v>7</v>
      </c>
      <c r="F109" s="16" t="s">
        <v>7</v>
      </c>
      <c r="G109" s="13"/>
    </row>
    <row r="110" spans="1:7" s="9" customFormat="1" ht="24" customHeight="1">
      <c r="A110" s="14">
        <v>4</v>
      </c>
      <c r="B110" s="12" t="s">
        <v>176</v>
      </c>
      <c r="C110" s="12" t="s">
        <v>177</v>
      </c>
      <c r="D110" s="13"/>
      <c r="E110" s="14" t="s">
        <v>105</v>
      </c>
      <c r="F110" s="12" t="s">
        <v>74</v>
      </c>
      <c r="G110" s="13">
        <f t="shared" si="4"/>
        <v>0</v>
      </c>
    </row>
    <row r="111" spans="1:7" s="9" customFormat="1" ht="24" customHeight="1">
      <c r="A111" s="16" t="s">
        <v>7</v>
      </c>
      <c r="B111" s="16" t="s">
        <v>7</v>
      </c>
      <c r="C111" s="17" t="s">
        <v>106</v>
      </c>
      <c r="D111" s="16"/>
      <c r="E111" s="16" t="s">
        <v>7</v>
      </c>
      <c r="F111" s="16" t="s">
        <v>7</v>
      </c>
      <c r="G111" s="13"/>
    </row>
    <row r="112" spans="1:7" s="9" customFormat="1" ht="24" customHeight="1">
      <c r="A112" s="14">
        <v>5</v>
      </c>
      <c r="B112" s="12" t="s">
        <v>178</v>
      </c>
      <c r="C112" s="12" t="s">
        <v>179</v>
      </c>
      <c r="D112" s="13"/>
      <c r="E112" s="14" t="s">
        <v>109</v>
      </c>
      <c r="F112" s="12" t="s">
        <v>74</v>
      </c>
      <c r="G112" s="13">
        <f t="shared" si="4"/>
        <v>0</v>
      </c>
    </row>
    <row r="113" spans="1:7" s="9" customFormat="1" ht="13.15" customHeight="1">
      <c r="A113" s="16" t="s">
        <v>7</v>
      </c>
      <c r="B113" s="16" t="s">
        <v>7</v>
      </c>
      <c r="C113" s="17" t="s">
        <v>110</v>
      </c>
      <c r="D113" s="16"/>
      <c r="E113" s="16" t="s">
        <v>7</v>
      </c>
      <c r="F113" s="16" t="s">
        <v>7</v>
      </c>
      <c r="G113" s="13"/>
    </row>
    <row r="114" spans="1:7" s="9" customFormat="1" ht="24" customHeight="1">
      <c r="A114" s="14">
        <v>6</v>
      </c>
      <c r="B114" s="12" t="s">
        <v>180</v>
      </c>
      <c r="C114" s="12" t="s">
        <v>181</v>
      </c>
      <c r="D114" s="13"/>
      <c r="E114" s="14" t="s">
        <v>182</v>
      </c>
      <c r="F114" s="12" t="s">
        <v>43</v>
      </c>
      <c r="G114" s="13">
        <f t="shared" si="4"/>
        <v>0</v>
      </c>
    </row>
    <row r="115" spans="1:7" s="9" customFormat="1" ht="13.15" customHeight="1">
      <c r="A115" s="16" t="s">
        <v>7</v>
      </c>
      <c r="B115" s="16" t="s">
        <v>7</v>
      </c>
      <c r="C115" s="17" t="s">
        <v>183</v>
      </c>
      <c r="D115" s="16"/>
      <c r="E115" s="16" t="s">
        <v>7</v>
      </c>
      <c r="F115" s="16" t="s">
        <v>7</v>
      </c>
      <c r="G115" s="13"/>
    </row>
    <row r="116" spans="1:7" s="9" customFormat="1" ht="24" customHeight="1">
      <c r="A116" s="14">
        <v>7</v>
      </c>
      <c r="B116" s="12" t="s">
        <v>184</v>
      </c>
      <c r="C116" s="12" t="s">
        <v>185</v>
      </c>
      <c r="D116" s="13"/>
      <c r="E116" s="14" t="s">
        <v>63</v>
      </c>
      <c r="F116" s="12" t="s">
        <v>43</v>
      </c>
      <c r="G116" s="13">
        <f t="shared" si="4"/>
        <v>0</v>
      </c>
    </row>
    <row r="117" spans="1:7" s="9" customFormat="1" ht="13.15" customHeight="1">
      <c r="A117" s="16" t="s">
        <v>7</v>
      </c>
      <c r="B117" s="16" t="s">
        <v>7</v>
      </c>
      <c r="C117" s="17" t="s">
        <v>186</v>
      </c>
      <c r="D117" s="16"/>
      <c r="E117" s="16" t="s">
        <v>7</v>
      </c>
      <c r="F117" s="16" t="s">
        <v>7</v>
      </c>
      <c r="G117" s="13"/>
    </row>
    <row r="118" spans="1:7" s="9" customFormat="1" ht="24" customHeight="1">
      <c r="A118" s="14">
        <v>8</v>
      </c>
      <c r="B118" s="12" t="s">
        <v>184</v>
      </c>
      <c r="C118" s="12" t="s">
        <v>185</v>
      </c>
      <c r="D118" s="13"/>
      <c r="E118" s="14" t="s">
        <v>187</v>
      </c>
      <c r="F118" s="12" t="s">
        <v>43</v>
      </c>
      <c r="G118" s="13">
        <f t="shared" si="4"/>
        <v>0</v>
      </c>
    </row>
    <row r="119" spans="1:7" s="9" customFormat="1" ht="13.15" customHeight="1">
      <c r="A119" s="16" t="s">
        <v>7</v>
      </c>
      <c r="B119" s="16" t="s">
        <v>7</v>
      </c>
      <c r="C119" s="17" t="s">
        <v>188</v>
      </c>
      <c r="D119" s="16"/>
      <c r="E119" s="16" t="s">
        <v>7</v>
      </c>
      <c r="F119" s="16" t="s">
        <v>7</v>
      </c>
      <c r="G119" s="13"/>
    </row>
    <row r="120" spans="1:7" s="9" customFormat="1" ht="24" customHeight="1">
      <c r="A120" s="14">
        <v>9</v>
      </c>
      <c r="B120" s="12" t="s">
        <v>189</v>
      </c>
      <c r="C120" s="12" t="s">
        <v>190</v>
      </c>
      <c r="D120" s="13"/>
      <c r="E120" s="14" t="s">
        <v>191</v>
      </c>
      <c r="F120" s="12" t="s">
        <v>43</v>
      </c>
      <c r="G120" s="13">
        <f t="shared" si="4"/>
        <v>0</v>
      </c>
    </row>
    <row r="121" spans="1:7" s="9" customFormat="1" ht="13.15" customHeight="1">
      <c r="A121" s="16" t="s">
        <v>7</v>
      </c>
      <c r="B121" s="16" t="s">
        <v>7</v>
      </c>
      <c r="C121" s="17" t="s">
        <v>192</v>
      </c>
      <c r="D121" s="16" t="s">
        <v>7</v>
      </c>
      <c r="E121" s="16" t="s">
        <v>7</v>
      </c>
      <c r="F121" s="16" t="s">
        <v>7</v>
      </c>
      <c r="G121" s="13"/>
    </row>
    <row r="122" spans="1:7" s="9" customFormat="1" ht="24" customHeight="1">
      <c r="A122" s="14">
        <v>10</v>
      </c>
      <c r="B122" s="12" t="s">
        <v>193</v>
      </c>
      <c r="C122" s="12" t="s">
        <v>194</v>
      </c>
      <c r="D122" s="13"/>
      <c r="E122" s="14" t="s">
        <v>195</v>
      </c>
      <c r="F122" s="12" t="s">
        <v>43</v>
      </c>
      <c r="G122" s="13">
        <f t="shared" si="4"/>
        <v>0</v>
      </c>
    </row>
    <row r="123" spans="1:7" s="9" customFormat="1" ht="13.15" customHeight="1">
      <c r="A123" s="14">
        <v>11</v>
      </c>
      <c r="B123" s="12" t="s">
        <v>196</v>
      </c>
      <c r="C123" s="12" t="s">
        <v>197</v>
      </c>
      <c r="D123" s="13"/>
      <c r="E123" s="14" t="s">
        <v>63</v>
      </c>
      <c r="F123" s="12" t="s">
        <v>43</v>
      </c>
      <c r="G123" s="13">
        <f t="shared" si="4"/>
        <v>0</v>
      </c>
    </row>
    <row r="124" spans="1:7" s="9" customFormat="1" ht="13.15" customHeight="1">
      <c r="A124" s="16" t="s">
        <v>7</v>
      </c>
      <c r="B124" s="16" t="s">
        <v>7</v>
      </c>
      <c r="C124" s="17" t="s">
        <v>64</v>
      </c>
      <c r="D124" s="16"/>
      <c r="E124" s="16" t="s">
        <v>7</v>
      </c>
      <c r="F124" s="16" t="s">
        <v>7</v>
      </c>
      <c r="G124" s="13"/>
    </row>
    <row r="125" spans="1:7" s="9" customFormat="1" ht="24" customHeight="1">
      <c r="A125" s="14">
        <v>12</v>
      </c>
      <c r="B125" s="12" t="s">
        <v>198</v>
      </c>
      <c r="C125" s="12" t="s">
        <v>199</v>
      </c>
      <c r="D125" s="13"/>
      <c r="E125" s="14" t="s">
        <v>63</v>
      </c>
      <c r="F125" s="12" t="s">
        <v>43</v>
      </c>
      <c r="G125" s="13">
        <f t="shared" si="4"/>
        <v>0</v>
      </c>
    </row>
    <row r="126" spans="1:7" s="9" customFormat="1" ht="13.15" customHeight="1">
      <c r="A126" s="16" t="s">
        <v>7</v>
      </c>
      <c r="B126" s="16" t="s">
        <v>7</v>
      </c>
      <c r="C126" s="17" t="s">
        <v>64</v>
      </c>
      <c r="D126" s="16"/>
      <c r="E126" s="16" t="s">
        <v>7</v>
      </c>
      <c r="F126" s="16" t="s">
        <v>7</v>
      </c>
      <c r="G126" s="13"/>
    </row>
    <row r="127" spans="1:7" s="9" customFormat="1" ht="13.15" customHeight="1">
      <c r="A127" s="14">
        <v>13</v>
      </c>
      <c r="B127" s="12" t="s">
        <v>167</v>
      </c>
      <c r="C127" s="12" t="s">
        <v>200</v>
      </c>
      <c r="D127" s="13"/>
      <c r="E127" s="14" t="s">
        <v>46</v>
      </c>
      <c r="F127" s="12" t="s">
        <v>43</v>
      </c>
      <c r="G127" s="13">
        <f t="shared" si="4"/>
        <v>0</v>
      </c>
    </row>
    <row r="128" spans="1:7" s="9" customFormat="1" ht="24" customHeight="1">
      <c r="A128" s="14">
        <v>14</v>
      </c>
      <c r="B128" s="12" t="s">
        <v>170</v>
      </c>
      <c r="C128" s="12" t="s">
        <v>201</v>
      </c>
      <c r="D128" s="13"/>
      <c r="E128" s="14" t="s">
        <v>57</v>
      </c>
      <c r="F128" s="12" t="s">
        <v>43</v>
      </c>
      <c r="G128" s="13">
        <f t="shared" si="4"/>
        <v>0</v>
      </c>
    </row>
    <row r="129" spans="1:7" s="9" customFormat="1" ht="13.15" customHeight="1">
      <c r="A129" s="16" t="s">
        <v>7</v>
      </c>
      <c r="B129" s="16" t="s">
        <v>7</v>
      </c>
      <c r="C129" s="17" t="s">
        <v>58</v>
      </c>
      <c r="D129" s="16"/>
      <c r="E129" s="16" t="s">
        <v>7</v>
      </c>
      <c r="F129" s="16" t="s">
        <v>7</v>
      </c>
      <c r="G129" s="13"/>
    </row>
    <row r="130" spans="1:7" s="9" customFormat="1" ht="24" customHeight="1">
      <c r="A130" s="14">
        <v>15</v>
      </c>
      <c r="B130" s="12" t="s">
        <v>202</v>
      </c>
      <c r="C130" s="12" t="s">
        <v>203</v>
      </c>
      <c r="D130" s="13"/>
      <c r="E130" s="14" t="s">
        <v>102</v>
      </c>
      <c r="F130" s="12" t="s">
        <v>74</v>
      </c>
      <c r="G130" s="13">
        <f t="shared" si="4"/>
        <v>0</v>
      </c>
    </row>
    <row r="131" spans="1:7" s="9" customFormat="1" ht="24" customHeight="1">
      <c r="A131" s="16" t="s">
        <v>7</v>
      </c>
      <c r="B131" s="16" t="s">
        <v>7</v>
      </c>
      <c r="C131" s="17" t="s">
        <v>70</v>
      </c>
      <c r="D131" s="16"/>
      <c r="E131" s="16" t="s">
        <v>7</v>
      </c>
      <c r="F131" s="16" t="s">
        <v>7</v>
      </c>
      <c r="G131" s="13"/>
    </row>
    <row r="132" spans="1:7" s="9" customFormat="1" ht="24" customHeight="1">
      <c r="A132" s="14">
        <v>16</v>
      </c>
      <c r="B132" s="12" t="s">
        <v>204</v>
      </c>
      <c r="C132" s="12" t="s">
        <v>205</v>
      </c>
      <c r="D132" s="13"/>
      <c r="E132" s="14" t="s">
        <v>206</v>
      </c>
      <c r="F132" s="12" t="s">
        <v>74</v>
      </c>
      <c r="G132" s="13">
        <f t="shared" si="4"/>
        <v>0</v>
      </c>
    </row>
    <row r="133" spans="1:7" s="9" customFormat="1" ht="13.15" customHeight="1">
      <c r="A133" s="16" t="s">
        <v>7</v>
      </c>
      <c r="B133" s="16" t="s">
        <v>7</v>
      </c>
      <c r="C133" s="17" t="s">
        <v>207</v>
      </c>
      <c r="D133" s="16"/>
      <c r="E133" s="16" t="s">
        <v>7</v>
      </c>
      <c r="F133" s="16" t="s">
        <v>7</v>
      </c>
      <c r="G133" s="13"/>
    </row>
    <row r="134" spans="1:7" s="9" customFormat="1" ht="13.15" customHeight="1">
      <c r="A134" s="14">
        <v>17</v>
      </c>
      <c r="B134" s="12" t="s">
        <v>208</v>
      </c>
      <c r="C134" s="12" t="s">
        <v>209</v>
      </c>
      <c r="D134" s="13"/>
      <c r="E134" s="14" t="s">
        <v>210</v>
      </c>
      <c r="F134" s="12" t="s">
        <v>43</v>
      </c>
      <c r="G134" s="13">
        <f t="shared" si="4"/>
        <v>0</v>
      </c>
    </row>
    <row r="135" spans="1:7" s="9" customFormat="1" ht="13.15" customHeight="1">
      <c r="A135" s="16" t="s">
        <v>7</v>
      </c>
      <c r="B135" s="16" t="s">
        <v>7</v>
      </c>
      <c r="C135" s="17" t="s">
        <v>211</v>
      </c>
      <c r="D135" s="16" t="s">
        <v>7</v>
      </c>
      <c r="E135" s="16" t="s">
        <v>7</v>
      </c>
      <c r="F135" s="16" t="s">
        <v>7</v>
      </c>
      <c r="G135" s="13"/>
    </row>
    <row r="136" spans="1:7" s="9" customFormat="1" ht="24" customHeight="1">
      <c r="A136" s="14">
        <v>18</v>
      </c>
      <c r="B136" s="12" t="s">
        <v>212</v>
      </c>
      <c r="C136" s="12" t="s">
        <v>213</v>
      </c>
      <c r="D136" s="13"/>
      <c r="E136" s="14" t="s">
        <v>214</v>
      </c>
      <c r="F136" s="12" t="s">
        <v>43</v>
      </c>
      <c r="G136" s="13">
        <f t="shared" si="4"/>
        <v>0</v>
      </c>
    </row>
    <row r="137" spans="1:7" s="9" customFormat="1" ht="24" customHeight="1">
      <c r="A137" s="15">
        <v>19</v>
      </c>
      <c r="B137" s="12" t="s">
        <v>215</v>
      </c>
      <c r="C137" s="12" t="s">
        <v>216</v>
      </c>
      <c r="D137" s="13"/>
      <c r="E137" s="14" t="s">
        <v>214</v>
      </c>
      <c r="F137" s="12" t="s">
        <v>43</v>
      </c>
      <c r="G137" s="13">
        <f t="shared" si="4"/>
        <v>0</v>
      </c>
    </row>
    <row r="138" spans="1:7" s="9" customFormat="1" ht="13.15" customHeight="1">
      <c r="A138" s="8"/>
      <c r="B138" s="21"/>
      <c r="C138" s="85" t="s">
        <v>302</v>
      </c>
      <c r="D138" s="85"/>
      <c r="E138" s="85"/>
      <c r="F138" s="85"/>
      <c r="G138" s="22">
        <f>SUM(G136:G137)</f>
        <v>0</v>
      </c>
    </row>
    <row r="139" s="9" customFormat="1" ht="13.15" customHeight="1"/>
    <row r="140" s="9" customFormat="1" ht="13.15" customHeight="1"/>
    <row r="141" s="9" customFormat="1" ht="13.15" customHeight="1"/>
    <row r="142" ht="2.85" customHeight="1"/>
    <row r="143" ht="15" hidden="1"/>
    <row r="144" spans="1:7" ht="17.1" customHeight="1">
      <c r="A144" s="79" t="s">
        <v>217</v>
      </c>
      <c r="B144" s="81"/>
      <c r="C144" s="81"/>
      <c r="D144" s="81"/>
      <c r="E144" s="81"/>
      <c r="F144" s="81"/>
      <c r="G144" s="81"/>
    </row>
    <row r="145" ht="2.85" customHeight="1"/>
    <row r="146" spans="1:7" ht="15">
      <c r="A146" s="5" t="s">
        <v>34</v>
      </c>
      <c r="B146" s="6" t="s">
        <v>35</v>
      </c>
      <c r="C146" s="6" t="s">
        <v>19</v>
      </c>
      <c r="D146" s="5" t="s">
        <v>36</v>
      </c>
      <c r="E146" s="5" t="s">
        <v>37</v>
      </c>
      <c r="F146" s="6" t="s">
        <v>38</v>
      </c>
      <c r="G146" s="5" t="s">
        <v>39</v>
      </c>
    </row>
    <row r="147" spans="1:7" s="9" customFormat="1" ht="13.15" customHeight="1">
      <c r="A147" s="11">
        <v>1</v>
      </c>
      <c r="B147" s="12" t="s">
        <v>218</v>
      </c>
      <c r="C147" s="12" t="s">
        <v>219</v>
      </c>
      <c r="D147" s="13"/>
      <c r="E147" s="14" t="s">
        <v>195</v>
      </c>
      <c r="F147" s="12" t="s">
        <v>43</v>
      </c>
      <c r="G147" s="13">
        <f aca="true" t="shared" si="5" ref="G147:G161">D147*E147</f>
        <v>0</v>
      </c>
    </row>
    <row r="148" spans="1:7" s="9" customFormat="1" ht="13.15" customHeight="1">
      <c r="A148" s="14">
        <v>2</v>
      </c>
      <c r="B148" s="12" t="s">
        <v>220</v>
      </c>
      <c r="C148" s="12" t="s">
        <v>221</v>
      </c>
      <c r="D148" s="13"/>
      <c r="E148" s="14" t="s">
        <v>46</v>
      </c>
      <c r="F148" s="12" t="s">
        <v>43</v>
      </c>
      <c r="G148" s="13">
        <f t="shared" si="5"/>
        <v>0</v>
      </c>
    </row>
    <row r="149" spans="1:7" s="9" customFormat="1" ht="13.15" customHeight="1">
      <c r="A149" s="14">
        <v>3</v>
      </c>
      <c r="B149" s="12" t="s">
        <v>222</v>
      </c>
      <c r="C149" s="12" t="s">
        <v>223</v>
      </c>
      <c r="D149" s="13"/>
      <c r="E149" s="14" t="s">
        <v>214</v>
      </c>
      <c r="F149" s="12" t="s">
        <v>43</v>
      </c>
      <c r="G149" s="13">
        <f t="shared" si="5"/>
        <v>0</v>
      </c>
    </row>
    <row r="150" spans="1:7" s="9" customFormat="1" ht="13.15" customHeight="1">
      <c r="A150" s="14">
        <v>4</v>
      </c>
      <c r="B150" s="12" t="s">
        <v>224</v>
      </c>
      <c r="C150" s="12" t="s">
        <v>225</v>
      </c>
      <c r="D150" s="13"/>
      <c r="E150" s="14" t="s">
        <v>214</v>
      </c>
      <c r="F150" s="12" t="s">
        <v>43</v>
      </c>
      <c r="G150" s="13">
        <f t="shared" si="5"/>
        <v>0</v>
      </c>
    </row>
    <row r="151" spans="1:7" s="9" customFormat="1" ht="13.15" customHeight="1">
      <c r="A151" s="14">
        <v>5</v>
      </c>
      <c r="B151" s="12" t="s">
        <v>226</v>
      </c>
      <c r="C151" s="12" t="s">
        <v>227</v>
      </c>
      <c r="D151" s="13"/>
      <c r="E151" s="14" t="s">
        <v>228</v>
      </c>
      <c r="F151" s="12" t="s">
        <v>74</v>
      </c>
      <c r="G151" s="13">
        <f t="shared" si="5"/>
        <v>0</v>
      </c>
    </row>
    <row r="152" spans="1:7" s="9" customFormat="1" ht="24" customHeight="1">
      <c r="A152" s="16" t="s">
        <v>7</v>
      </c>
      <c r="B152" s="16" t="s">
        <v>7</v>
      </c>
      <c r="C152" s="17" t="s">
        <v>229</v>
      </c>
      <c r="D152" s="16"/>
      <c r="E152" s="16" t="s">
        <v>7</v>
      </c>
      <c r="F152" s="16" t="s">
        <v>7</v>
      </c>
      <c r="G152" s="13"/>
    </row>
    <row r="153" spans="1:7" s="9" customFormat="1" ht="13.15" customHeight="1">
      <c r="A153" s="14">
        <v>6</v>
      </c>
      <c r="B153" s="12" t="s">
        <v>230</v>
      </c>
      <c r="C153" s="12" t="s">
        <v>231</v>
      </c>
      <c r="D153" s="13"/>
      <c r="E153" s="14" t="s">
        <v>214</v>
      </c>
      <c r="F153" s="12" t="s">
        <v>43</v>
      </c>
      <c r="G153" s="13">
        <f t="shared" si="5"/>
        <v>0</v>
      </c>
    </row>
    <row r="154" spans="1:7" s="9" customFormat="1" ht="13.15" customHeight="1">
      <c r="A154" s="14">
        <v>7</v>
      </c>
      <c r="B154" s="12" t="s">
        <v>232</v>
      </c>
      <c r="C154" s="12" t="s">
        <v>233</v>
      </c>
      <c r="D154" s="13"/>
      <c r="E154" s="14" t="s">
        <v>63</v>
      </c>
      <c r="F154" s="12" t="s">
        <v>43</v>
      </c>
      <c r="G154" s="13">
        <f t="shared" si="5"/>
        <v>0</v>
      </c>
    </row>
    <row r="155" spans="1:7" s="9" customFormat="1" ht="13.15" customHeight="1">
      <c r="A155" s="16" t="s">
        <v>7</v>
      </c>
      <c r="B155" s="16" t="s">
        <v>7</v>
      </c>
      <c r="C155" s="17" t="s">
        <v>64</v>
      </c>
      <c r="D155" s="16"/>
      <c r="E155" s="16" t="s">
        <v>7</v>
      </c>
      <c r="F155" s="16" t="s">
        <v>7</v>
      </c>
      <c r="G155" s="13"/>
    </row>
    <row r="156" spans="1:7" s="9" customFormat="1" ht="13.15" customHeight="1">
      <c r="A156" s="14">
        <v>8</v>
      </c>
      <c r="B156" s="12" t="s">
        <v>234</v>
      </c>
      <c r="C156" s="12" t="s">
        <v>235</v>
      </c>
      <c r="D156" s="13"/>
      <c r="E156" s="14" t="s">
        <v>214</v>
      </c>
      <c r="F156" s="12" t="s">
        <v>43</v>
      </c>
      <c r="G156" s="13">
        <f t="shared" si="5"/>
        <v>0</v>
      </c>
    </row>
    <row r="157" spans="1:7" s="9" customFormat="1" ht="13.15" customHeight="1">
      <c r="A157" s="14">
        <v>9</v>
      </c>
      <c r="B157" s="12" t="s">
        <v>236</v>
      </c>
      <c r="C157" s="12" t="s">
        <v>237</v>
      </c>
      <c r="D157" s="13"/>
      <c r="E157" s="14" t="s">
        <v>214</v>
      </c>
      <c r="F157" s="12" t="s">
        <v>43</v>
      </c>
      <c r="G157" s="13">
        <f t="shared" si="5"/>
        <v>0</v>
      </c>
    </row>
    <row r="158" spans="1:7" s="9" customFormat="1" ht="13.15" customHeight="1">
      <c r="A158" s="14">
        <v>10</v>
      </c>
      <c r="B158" s="12" t="s">
        <v>238</v>
      </c>
      <c r="C158" s="12" t="s">
        <v>239</v>
      </c>
      <c r="D158" s="13"/>
      <c r="E158" s="14" t="s">
        <v>214</v>
      </c>
      <c r="F158" s="12" t="s">
        <v>43</v>
      </c>
      <c r="G158" s="13">
        <f t="shared" si="5"/>
        <v>0</v>
      </c>
    </row>
    <row r="159" spans="1:7" s="9" customFormat="1" ht="13.15" customHeight="1">
      <c r="A159" s="14">
        <v>11</v>
      </c>
      <c r="B159" s="12" t="s">
        <v>240</v>
      </c>
      <c r="C159" s="12" t="s">
        <v>241</v>
      </c>
      <c r="D159" s="13"/>
      <c r="E159" s="14" t="s">
        <v>214</v>
      </c>
      <c r="F159" s="12" t="s">
        <v>43</v>
      </c>
      <c r="G159" s="13">
        <f t="shared" si="5"/>
        <v>0</v>
      </c>
    </row>
    <row r="160" spans="1:7" s="9" customFormat="1" ht="13.15" customHeight="1">
      <c r="A160" s="14">
        <v>12</v>
      </c>
      <c r="B160" s="12" t="s">
        <v>242</v>
      </c>
      <c r="C160" s="12" t="s">
        <v>243</v>
      </c>
      <c r="D160" s="13"/>
      <c r="E160" s="14" t="s">
        <v>214</v>
      </c>
      <c r="F160" s="12" t="s">
        <v>43</v>
      </c>
      <c r="G160" s="13">
        <f t="shared" si="5"/>
        <v>0</v>
      </c>
    </row>
    <row r="161" spans="1:7" s="9" customFormat="1" ht="13.15" customHeight="1">
      <c r="A161" s="15">
        <v>13</v>
      </c>
      <c r="B161" s="12" t="s">
        <v>244</v>
      </c>
      <c r="C161" s="12" t="s">
        <v>245</v>
      </c>
      <c r="D161" s="13"/>
      <c r="E161" s="14" t="s">
        <v>214</v>
      </c>
      <c r="F161" s="12" t="s">
        <v>43</v>
      </c>
      <c r="G161" s="13">
        <f t="shared" si="5"/>
        <v>0</v>
      </c>
    </row>
    <row r="162" spans="1:7" s="9" customFormat="1" ht="13.15" customHeight="1">
      <c r="A162" s="8"/>
      <c r="B162" s="21"/>
      <c r="C162" s="85" t="s">
        <v>303</v>
      </c>
      <c r="D162" s="85"/>
      <c r="E162" s="85"/>
      <c r="F162" s="85"/>
      <c r="G162" s="22">
        <f>SUM(G147:G161)</f>
        <v>0</v>
      </c>
    </row>
    <row r="163" s="9" customFormat="1" ht="13.15" customHeight="1"/>
    <row r="164" s="9" customFormat="1" ht="13.15" customHeight="1"/>
    <row r="165" s="9" customFormat="1" ht="13.15" customHeight="1"/>
    <row r="166" ht="2.85" customHeight="1"/>
    <row r="167" ht="15" hidden="1"/>
    <row r="168" spans="1:7" ht="17.1" customHeight="1">
      <c r="A168" s="84" t="s">
        <v>246</v>
      </c>
      <c r="B168" s="81"/>
      <c r="C168" s="81"/>
      <c r="D168" s="81"/>
      <c r="E168" s="81"/>
      <c r="F168" s="81"/>
      <c r="G168" s="81"/>
    </row>
    <row r="169" ht="2.85" customHeight="1"/>
    <row r="170" spans="1:7" ht="15">
      <c r="A170" s="7" t="s">
        <v>34</v>
      </c>
      <c r="B170" s="8" t="s">
        <v>35</v>
      </c>
      <c r="C170" s="8" t="s">
        <v>19</v>
      </c>
      <c r="D170" s="7" t="s">
        <v>36</v>
      </c>
      <c r="E170" s="7" t="s">
        <v>37</v>
      </c>
      <c r="F170" s="8" t="s">
        <v>38</v>
      </c>
      <c r="G170" s="7" t="s">
        <v>39</v>
      </c>
    </row>
    <row r="171" spans="1:7" s="9" customFormat="1" ht="13.15" customHeight="1">
      <c r="A171" s="12">
        <v>1</v>
      </c>
      <c r="B171" s="12" t="s">
        <v>247</v>
      </c>
      <c r="C171" s="12" t="s">
        <v>248</v>
      </c>
      <c r="D171" s="89"/>
      <c r="E171" s="89">
        <v>22</v>
      </c>
      <c r="F171" s="86" t="s">
        <v>43</v>
      </c>
      <c r="G171" s="88">
        <f aca="true" t="shared" si="6" ref="G171:G208">D171*E171</f>
        <v>0</v>
      </c>
    </row>
    <row r="172" spans="3:7" s="9" customFormat="1" ht="13.15" customHeight="1">
      <c r="C172" s="12" t="s">
        <v>64</v>
      </c>
      <c r="D172" s="87"/>
      <c r="E172" s="87"/>
      <c r="F172" s="87"/>
      <c r="G172" s="89"/>
    </row>
    <row r="173" spans="1:7" s="9" customFormat="1" ht="24" customHeight="1">
      <c r="A173" s="14">
        <v>2</v>
      </c>
      <c r="B173" s="12" t="s">
        <v>249</v>
      </c>
      <c r="C173" s="12" t="s">
        <v>250</v>
      </c>
      <c r="D173" s="89"/>
      <c r="E173" s="89">
        <v>22</v>
      </c>
      <c r="F173" s="86" t="s">
        <v>43</v>
      </c>
      <c r="G173" s="89">
        <f t="shared" si="6"/>
        <v>0</v>
      </c>
    </row>
    <row r="174" spans="3:7" s="9" customFormat="1" ht="13.15" customHeight="1">
      <c r="C174" s="12" t="s">
        <v>64</v>
      </c>
      <c r="D174" s="87"/>
      <c r="E174" s="87"/>
      <c r="F174" s="87"/>
      <c r="G174" s="89"/>
    </row>
    <row r="175" spans="1:7" s="9" customFormat="1" ht="13.15" customHeight="1">
      <c r="A175" s="12">
        <v>3</v>
      </c>
      <c r="B175" s="12" t="s">
        <v>251</v>
      </c>
      <c r="C175" s="12" t="s">
        <v>252</v>
      </c>
      <c r="D175" s="89"/>
      <c r="E175" s="89">
        <v>510</v>
      </c>
      <c r="F175" s="86" t="s">
        <v>74</v>
      </c>
      <c r="G175" s="89">
        <f t="shared" si="6"/>
        <v>0</v>
      </c>
    </row>
    <row r="176" spans="3:7" s="9" customFormat="1" ht="24" customHeight="1">
      <c r="C176" s="12" t="s">
        <v>70</v>
      </c>
      <c r="D176" s="87"/>
      <c r="E176" s="87"/>
      <c r="F176" s="87"/>
      <c r="G176" s="89"/>
    </row>
    <row r="177" spans="1:7" s="9" customFormat="1" ht="13.15" customHeight="1">
      <c r="A177" s="14">
        <v>4</v>
      </c>
      <c r="B177" s="12" t="s">
        <v>253</v>
      </c>
      <c r="C177" s="12" t="s">
        <v>254</v>
      </c>
      <c r="D177" s="89"/>
      <c r="E177" s="89">
        <v>44</v>
      </c>
      <c r="F177" s="86" t="s">
        <v>74</v>
      </c>
      <c r="G177" s="89">
        <f t="shared" si="6"/>
        <v>0</v>
      </c>
    </row>
    <row r="178" spans="3:7" s="9" customFormat="1" ht="13.15" customHeight="1">
      <c r="C178" s="12" t="s">
        <v>207</v>
      </c>
      <c r="D178" s="87"/>
      <c r="E178" s="87"/>
      <c r="F178" s="87"/>
      <c r="G178" s="89"/>
    </row>
    <row r="179" spans="1:7" s="9" customFormat="1" ht="13.15" customHeight="1">
      <c r="A179" s="14">
        <v>5</v>
      </c>
      <c r="B179" s="12" t="s">
        <v>255</v>
      </c>
      <c r="C179" s="12" t="s">
        <v>256</v>
      </c>
      <c r="D179" s="13"/>
      <c r="E179" s="13">
        <v>10</v>
      </c>
      <c r="F179" s="12" t="s">
        <v>43</v>
      </c>
      <c r="G179" s="13">
        <f t="shared" si="6"/>
        <v>0</v>
      </c>
    </row>
    <row r="180" spans="1:7" s="9" customFormat="1" ht="13.15" customHeight="1">
      <c r="A180" s="14">
        <v>6</v>
      </c>
      <c r="B180" s="12" t="s">
        <v>257</v>
      </c>
      <c r="C180" s="12" t="s">
        <v>258</v>
      </c>
      <c r="D180" s="89"/>
      <c r="E180" s="89">
        <v>22</v>
      </c>
      <c r="F180" s="86" t="s">
        <v>43</v>
      </c>
      <c r="G180" s="89">
        <f t="shared" si="6"/>
        <v>0</v>
      </c>
    </row>
    <row r="181" spans="3:7" s="9" customFormat="1" ht="13.15" customHeight="1">
      <c r="C181" s="12" t="s">
        <v>64</v>
      </c>
      <c r="D181" s="87"/>
      <c r="E181" s="87"/>
      <c r="F181" s="87"/>
      <c r="G181" s="89"/>
    </row>
    <row r="182" spans="1:7" s="9" customFormat="1" ht="13.15" customHeight="1">
      <c r="A182" s="12">
        <v>7</v>
      </c>
      <c r="B182" s="12" t="s">
        <v>259</v>
      </c>
      <c r="C182" s="12" t="s">
        <v>260</v>
      </c>
      <c r="D182" s="13"/>
      <c r="E182" s="13">
        <v>2</v>
      </c>
      <c r="F182" s="12" t="s">
        <v>43</v>
      </c>
      <c r="G182" s="13">
        <f t="shared" si="6"/>
        <v>0</v>
      </c>
    </row>
    <row r="183" spans="1:7" s="9" customFormat="1" ht="24" customHeight="1">
      <c r="A183" s="12">
        <v>8</v>
      </c>
      <c r="B183" s="12" t="s">
        <v>261</v>
      </c>
      <c r="C183" s="12" t="s">
        <v>262</v>
      </c>
      <c r="D183" s="89"/>
      <c r="E183" s="89">
        <v>22</v>
      </c>
      <c r="F183" s="86" t="s">
        <v>43</v>
      </c>
      <c r="G183" s="89">
        <f t="shared" si="6"/>
        <v>0</v>
      </c>
    </row>
    <row r="184" spans="3:7" s="9" customFormat="1" ht="13.15" customHeight="1">
      <c r="C184" s="12" t="s">
        <v>64</v>
      </c>
      <c r="D184" s="87"/>
      <c r="E184" s="87"/>
      <c r="F184" s="87"/>
      <c r="G184" s="89"/>
    </row>
    <row r="185" spans="1:7" s="9" customFormat="1" ht="13.15" customHeight="1">
      <c r="A185" s="12">
        <v>9</v>
      </c>
      <c r="B185" s="12" t="s">
        <v>263</v>
      </c>
      <c r="C185" s="12" t="s">
        <v>264</v>
      </c>
      <c r="D185" s="89"/>
      <c r="E185" s="89">
        <v>147</v>
      </c>
      <c r="F185" s="86" t="s">
        <v>74</v>
      </c>
      <c r="G185" s="89">
        <f t="shared" si="6"/>
        <v>0</v>
      </c>
    </row>
    <row r="186" spans="3:7" s="9" customFormat="1" ht="13.15" customHeight="1">
      <c r="C186" s="12" t="s">
        <v>175</v>
      </c>
      <c r="D186" s="87"/>
      <c r="E186" s="87"/>
      <c r="F186" s="87"/>
      <c r="G186" s="89"/>
    </row>
    <row r="187" spans="1:7" s="9" customFormat="1" ht="13.15" customHeight="1">
      <c r="A187" s="12">
        <v>10</v>
      </c>
      <c r="B187" s="12" t="s">
        <v>265</v>
      </c>
      <c r="C187" s="12" t="s">
        <v>266</v>
      </c>
      <c r="D187" s="89"/>
      <c r="E187" s="89">
        <v>551</v>
      </c>
      <c r="F187" s="86" t="s">
        <v>74</v>
      </c>
      <c r="G187" s="89">
        <f t="shared" si="6"/>
        <v>0</v>
      </c>
    </row>
    <row r="188" spans="3:7" s="9" customFormat="1" ht="24" customHeight="1">
      <c r="C188" s="12" t="s">
        <v>106</v>
      </c>
      <c r="D188" s="87"/>
      <c r="E188" s="87"/>
      <c r="F188" s="87"/>
      <c r="G188" s="89"/>
    </row>
    <row r="189" spans="1:7" s="9" customFormat="1" ht="13.15" customHeight="1">
      <c r="A189" s="12">
        <v>11</v>
      </c>
      <c r="B189" s="12" t="s">
        <v>267</v>
      </c>
      <c r="C189" s="12" t="s">
        <v>268</v>
      </c>
      <c r="D189" s="89"/>
      <c r="E189" s="89">
        <v>179</v>
      </c>
      <c r="F189" s="86" t="s">
        <v>74</v>
      </c>
      <c r="G189" s="89">
        <f t="shared" si="6"/>
        <v>0</v>
      </c>
    </row>
    <row r="190" spans="3:7" s="9" customFormat="1" ht="12.6" customHeight="1">
      <c r="C190" s="12" t="s">
        <v>110</v>
      </c>
      <c r="D190" s="87"/>
      <c r="E190" s="87"/>
      <c r="F190" s="87"/>
      <c r="G190" s="89"/>
    </row>
    <row r="191" spans="1:7" s="9" customFormat="1" ht="24" customHeight="1">
      <c r="A191" s="14">
        <v>12</v>
      </c>
      <c r="B191" s="12" t="s">
        <v>269</v>
      </c>
      <c r="C191" s="12" t="s">
        <v>270</v>
      </c>
      <c r="D191" s="13"/>
      <c r="E191" s="13">
        <v>6</v>
      </c>
      <c r="F191" s="12" t="s">
        <v>43</v>
      </c>
      <c r="G191" s="13">
        <f t="shared" si="6"/>
        <v>0</v>
      </c>
    </row>
    <row r="192" spans="1:7" s="9" customFormat="1" ht="24" customHeight="1">
      <c r="A192" s="14">
        <v>13</v>
      </c>
      <c r="B192" s="12" t="s">
        <v>271</v>
      </c>
      <c r="C192" s="12" t="s">
        <v>272</v>
      </c>
      <c r="D192" s="13"/>
      <c r="E192" s="13">
        <v>6</v>
      </c>
      <c r="F192" s="12" t="s">
        <v>43</v>
      </c>
      <c r="G192" s="13">
        <f t="shared" si="6"/>
        <v>0</v>
      </c>
    </row>
    <row r="193" spans="1:7" s="9" customFormat="1" ht="24" customHeight="1">
      <c r="A193" s="14">
        <v>14</v>
      </c>
      <c r="B193" s="12" t="s">
        <v>273</v>
      </c>
      <c r="C193" s="12" t="s">
        <v>274</v>
      </c>
      <c r="D193" s="13"/>
      <c r="E193" s="13">
        <v>6</v>
      </c>
      <c r="F193" s="12" t="s">
        <v>43</v>
      </c>
      <c r="G193" s="13">
        <f t="shared" si="6"/>
        <v>0</v>
      </c>
    </row>
    <row r="194" spans="1:7" s="9" customFormat="1" ht="24" customHeight="1">
      <c r="A194" s="14">
        <v>15</v>
      </c>
      <c r="B194" s="12" t="s">
        <v>275</v>
      </c>
      <c r="C194" s="12" t="s">
        <v>276</v>
      </c>
      <c r="D194" s="13"/>
      <c r="E194" s="13">
        <v>1</v>
      </c>
      <c r="F194" s="12" t="s">
        <v>43</v>
      </c>
      <c r="G194" s="13">
        <f t="shared" si="6"/>
        <v>0</v>
      </c>
    </row>
    <row r="195" spans="1:7" s="9" customFormat="1" ht="24" customHeight="1">
      <c r="A195" s="14">
        <v>16</v>
      </c>
      <c r="B195" s="12" t="s">
        <v>277</v>
      </c>
      <c r="C195" s="12" t="s">
        <v>278</v>
      </c>
      <c r="D195" s="13"/>
      <c r="E195" s="13">
        <v>3</v>
      </c>
      <c r="F195" s="12" t="s">
        <v>43</v>
      </c>
      <c r="G195" s="13">
        <f t="shared" si="6"/>
        <v>0</v>
      </c>
    </row>
    <row r="196" spans="1:7" s="9" customFormat="1" ht="36" customHeight="1">
      <c r="A196" s="14">
        <v>17</v>
      </c>
      <c r="B196" s="12" t="s">
        <v>279</v>
      </c>
      <c r="C196" s="12" t="s">
        <v>280</v>
      </c>
      <c r="D196" s="13"/>
      <c r="E196" s="13">
        <v>19</v>
      </c>
      <c r="F196" s="12" t="s">
        <v>43</v>
      </c>
      <c r="G196" s="13">
        <f t="shared" si="6"/>
        <v>0</v>
      </c>
    </row>
    <row r="197" spans="1:7" s="9" customFormat="1" ht="36" customHeight="1">
      <c r="A197" s="14">
        <v>18</v>
      </c>
      <c r="B197" s="12" t="s">
        <v>281</v>
      </c>
      <c r="C197" s="12" t="s">
        <v>282</v>
      </c>
      <c r="D197" s="13"/>
      <c r="E197" s="13">
        <v>3</v>
      </c>
      <c r="F197" s="12" t="s">
        <v>43</v>
      </c>
      <c r="G197" s="13">
        <f t="shared" si="6"/>
        <v>0</v>
      </c>
    </row>
    <row r="198" spans="1:7" s="9" customFormat="1" ht="24" customHeight="1">
      <c r="A198" s="14">
        <v>19</v>
      </c>
      <c r="B198" s="12" t="s">
        <v>283</v>
      </c>
      <c r="C198" s="12" t="s">
        <v>284</v>
      </c>
      <c r="D198" s="13"/>
      <c r="E198" s="13">
        <v>3</v>
      </c>
      <c r="F198" s="12" t="s">
        <v>43</v>
      </c>
      <c r="G198" s="13">
        <f t="shared" si="6"/>
        <v>0</v>
      </c>
    </row>
    <row r="199" spans="1:7" s="9" customFormat="1" ht="13.15" customHeight="1">
      <c r="A199" s="12">
        <v>20</v>
      </c>
      <c r="B199" s="12" t="s">
        <v>285</v>
      </c>
      <c r="C199" s="12" t="s">
        <v>286</v>
      </c>
      <c r="D199" s="89"/>
      <c r="E199" s="89">
        <v>22</v>
      </c>
      <c r="F199" s="86" t="s">
        <v>43</v>
      </c>
      <c r="G199" s="89">
        <f t="shared" si="6"/>
        <v>0</v>
      </c>
    </row>
    <row r="200" spans="3:7" s="9" customFormat="1" ht="13.15" customHeight="1">
      <c r="C200" s="12" t="s">
        <v>64</v>
      </c>
      <c r="D200" s="87"/>
      <c r="E200" s="87"/>
      <c r="F200" s="87"/>
      <c r="G200" s="89"/>
    </row>
    <row r="201" spans="1:7" s="9" customFormat="1" ht="13.15" customHeight="1">
      <c r="A201" s="12">
        <v>21</v>
      </c>
      <c r="B201" s="12" t="s">
        <v>287</v>
      </c>
      <c r="C201" s="12" t="s">
        <v>288</v>
      </c>
      <c r="D201" s="89"/>
      <c r="E201" s="89">
        <v>510</v>
      </c>
      <c r="F201" s="86" t="s">
        <v>74</v>
      </c>
      <c r="G201" s="89">
        <f t="shared" si="6"/>
        <v>0</v>
      </c>
    </row>
    <row r="202" spans="3:7" s="9" customFormat="1" ht="24" customHeight="1">
      <c r="C202" s="12" t="s">
        <v>70</v>
      </c>
      <c r="D202" s="87"/>
      <c r="E202" s="87"/>
      <c r="F202" s="87"/>
      <c r="G202" s="89"/>
    </row>
    <row r="203" spans="1:7" s="9" customFormat="1" ht="13.15" customHeight="1">
      <c r="A203" s="14">
        <v>22</v>
      </c>
      <c r="B203" s="12" t="s">
        <v>289</v>
      </c>
      <c r="C203" s="12" t="s">
        <v>290</v>
      </c>
      <c r="D203" s="89"/>
      <c r="E203" s="89">
        <v>551</v>
      </c>
      <c r="F203" s="86" t="s">
        <v>74</v>
      </c>
      <c r="G203" s="89">
        <f t="shared" si="6"/>
        <v>0</v>
      </c>
    </row>
    <row r="204" spans="3:7" s="9" customFormat="1" ht="24" customHeight="1">
      <c r="C204" s="12" t="s">
        <v>106</v>
      </c>
      <c r="D204" s="87"/>
      <c r="E204" s="87"/>
      <c r="F204" s="87"/>
      <c r="G204" s="89"/>
    </row>
    <row r="205" spans="1:7" s="9" customFormat="1" ht="13.15" customHeight="1">
      <c r="A205" s="12">
        <v>23</v>
      </c>
      <c r="B205" s="12" t="s">
        <v>291</v>
      </c>
      <c r="C205" s="12" t="s">
        <v>292</v>
      </c>
      <c r="D205" s="89"/>
      <c r="E205" s="89">
        <v>179</v>
      </c>
      <c r="F205" s="86" t="s">
        <v>74</v>
      </c>
      <c r="G205" s="89">
        <f t="shared" si="6"/>
        <v>0</v>
      </c>
    </row>
    <row r="206" spans="3:7" s="9" customFormat="1" ht="13.15" customHeight="1">
      <c r="C206" s="12" t="s">
        <v>110</v>
      </c>
      <c r="D206" s="87"/>
      <c r="E206" s="87"/>
      <c r="F206" s="87"/>
      <c r="G206" s="89"/>
    </row>
    <row r="207" spans="1:7" s="9" customFormat="1" ht="13.15" customHeight="1">
      <c r="A207" s="14">
        <v>24</v>
      </c>
      <c r="B207" s="12" t="s">
        <v>293</v>
      </c>
      <c r="C207" s="12" t="s">
        <v>294</v>
      </c>
      <c r="D207" s="13"/>
      <c r="E207" s="13">
        <v>19</v>
      </c>
      <c r="F207" s="12" t="s">
        <v>43</v>
      </c>
      <c r="G207" s="13">
        <f t="shared" si="6"/>
        <v>0</v>
      </c>
    </row>
    <row r="208" spans="1:7" s="9" customFormat="1" ht="13.15" customHeight="1">
      <c r="A208" s="14">
        <v>25</v>
      </c>
      <c r="B208" s="12" t="s">
        <v>295</v>
      </c>
      <c r="C208" s="12" t="s">
        <v>296</v>
      </c>
      <c r="D208" s="13"/>
      <c r="E208" s="13">
        <v>3</v>
      </c>
      <c r="F208" s="12" t="s">
        <v>43</v>
      </c>
      <c r="G208" s="13">
        <f t="shared" si="6"/>
        <v>0</v>
      </c>
    </row>
    <row r="209" spans="1:7" s="9" customFormat="1" ht="13.15" customHeight="1">
      <c r="A209" s="8"/>
      <c r="B209" s="21"/>
      <c r="C209" s="85" t="s">
        <v>304</v>
      </c>
      <c r="D209" s="85"/>
      <c r="E209" s="85"/>
      <c r="F209" s="85"/>
      <c r="G209" s="22">
        <f>SUM(G171:G208)</f>
        <v>0</v>
      </c>
    </row>
    <row r="210" spans="1:7" s="9" customFormat="1" ht="13.15" customHeight="1">
      <c r="A210" s="14"/>
      <c r="B210" s="12"/>
      <c r="C210" s="12"/>
      <c r="D210" s="13"/>
      <c r="E210" s="13"/>
      <c r="F210" s="12"/>
      <c r="G210" s="13"/>
    </row>
    <row r="211" spans="1:7" s="9" customFormat="1" ht="13.15" customHeight="1">
      <c r="A211" s="14"/>
      <c r="B211" s="12"/>
      <c r="C211" s="12" t="s">
        <v>305</v>
      </c>
      <c r="D211" s="13">
        <f>G175+G177+G185+G187+G189+G201+G203+G205</f>
        <v>0</v>
      </c>
      <c r="E211" s="13">
        <v>5</v>
      </c>
      <c r="F211" s="23" t="s">
        <v>306</v>
      </c>
      <c r="G211" s="13">
        <f>D211*E211/100</f>
        <v>0</v>
      </c>
    </row>
    <row r="212" spans="1:7" s="9" customFormat="1" ht="13.15" customHeight="1">
      <c r="A212" s="8"/>
      <c r="B212" s="21"/>
      <c r="C212" s="85" t="s">
        <v>307</v>
      </c>
      <c r="D212" s="85"/>
      <c r="E212" s="85"/>
      <c r="F212" s="85"/>
      <c r="G212" s="22">
        <f>SUM(G209:G211)</f>
        <v>0</v>
      </c>
    </row>
    <row r="213" s="9" customFormat="1" ht="13.15" customHeight="1"/>
  </sheetData>
  <mergeCells count="69">
    <mergeCell ref="C209:F209"/>
    <mergeCell ref="C212:F212"/>
    <mergeCell ref="F205:F206"/>
    <mergeCell ref="G205:G206"/>
    <mergeCell ref="D205:D206"/>
    <mergeCell ref="E205:E206"/>
    <mergeCell ref="F201:F202"/>
    <mergeCell ref="G201:G202"/>
    <mergeCell ref="D203:D204"/>
    <mergeCell ref="E203:E204"/>
    <mergeCell ref="F203:F204"/>
    <mergeCell ref="G203:G204"/>
    <mergeCell ref="D201:D202"/>
    <mergeCell ref="E201:E202"/>
    <mergeCell ref="G199:G200"/>
    <mergeCell ref="D199:D200"/>
    <mergeCell ref="E199:E200"/>
    <mergeCell ref="F199:F200"/>
    <mergeCell ref="F189:F190"/>
    <mergeCell ref="G189:G190"/>
    <mergeCell ref="D189:D190"/>
    <mergeCell ref="E189:E190"/>
    <mergeCell ref="F185:F186"/>
    <mergeCell ref="G185:G186"/>
    <mergeCell ref="D187:D188"/>
    <mergeCell ref="E187:E188"/>
    <mergeCell ref="F187:F188"/>
    <mergeCell ref="G187:G188"/>
    <mergeCell ref="D185:D186"/>
    <mergeCell ref="E185:E186"/>
    <mergeCell ref="D183:D184"/>
    <mergeCell ref="E183:E184"/>
    <mergeCell ref="F183:F184"/>
    <mergeCell ref="G183:G184"/>
    <mergeCell ref="D180:D181"/>
    <mergeCell ref="E180:E181"/>
    <mergeCell ref="F180:F181"/>
    <mergeCell ref="G180:G181"/>
    <mergeCell ref="F175:F176"/>
    <mergeCell ref="G175:G176"/>
    <mergeCell ref="D177:D178"/>
    <mergeCell ref="E177:E178"/>
    <mergeCell ref="F177:F178"/>
    <mergeCell ref="G177:G178"/>
    <mergeCell ref="D175:D176"/>
    <mergeCell ref="E175:E176"/>
    <mergeCell ref="F171:F172"/>
    <mergeCell ref="G171:G172"/>
    <mergeCell ref="D173:D174"/>
    <mergeCell ref="E173:E174"/>
    <mergeCell ref="F173:F174"/>
    <mergeCell ref="G173:G174"/>
    <mergeCell ref="D171:D172"/>
    <mergeCell ref="E171:E172"/>
    <mergeCell ref="A168:G168"/>
    <mergeCell ref="C162:F162"/>
    <mergeCell ref="A144:G144"/>
    <mergeCell ref="C138:F138"/>
    <mergeCell ref="C106:F106"/>
    <mergeCell ref="A101:G101"/>
    <mergeCell ref="C95:F95"/>
    <mergeCell ref="A31:G31"/>
    <mergeCell ref="C26:F26"/>
    <mergeCell ref="C18:F18"/>
    <mergeCell ref="A6:G6"/>
    <mergeCell ref="A9:G9"/>
    <mergeCell ref="A1:G1"/>
    <mergeCell ref="A2:G2"/>
    <mergeCell ref="A3:G3"/>
  </mergeCells>
  <printOptions/>
  <pageMargins left="0" right="0" top="0" bottom="0.3937007874015748" header="0" footer="0"/>
  <pageSetup horizontalDpi="600" verticalDpi="600" orientation="portrait" paperSize="9" r:id="rId1"/>
  <headerFooter alignWithMargins="0">
    <oddFooter>&amp;Cstr.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Jirásek</dc:creator>
  <cp:keywords/>
  <dc:description/>
  <cp:lastModifiedBy>Lukáš Jirásek</cp:lastModifiedBy>
  <cp:lastPrinted>2021-10-28T10:33:51Z</cp:lastPrinted>
  <dcterms:created xsi:type="dcterms:W3CDTF">2021-10-27T07:31:18Z</dcterms:created>
  <dcterms:modified xsi:type="dcterms:W3CDTF">2021-10-28T10:33:53Z</dcterms:modified>
  <cp:category/>
  <cp:version/>
  <cp:contentType/>
  <cp:contentStatus/>
</cp:coreProperties>
</file>