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001"/>
  <workbookPr defaultThemeVersion="124226"/>
  <bookViews>
    <workbookView xWindow="240" yWindow="120" windowWidth="18060" windowHeight="7050" activeTab="0"/>
  </bookViews>
  <sheets>
    <sheet name="Titulní list rozpočtu" sheetId="1" r:id="rId1"/>
    <sheet name="Rekapitulace" sheetId="2" r:id="rId2"/>
    <sheet name="Položky všech ceníků" sheetId="3" r:id="rId3"/>
  </sheets>
  <definedNames>
    <definedName name="_xlnm.Print_Titles" localSheetId="0">'Titulní list rozpočtu'!$1:$7</definedName>
    <definedName name="_xlnm.Print_Titles" localSheetId="2">'Položky všech ceníků'!$1:$5</definedName>
  </definedNames>
  <calcPr calcId="171027"/>
</workbook>
</file>

<file path=xl/sharedStrings.xml><?xml version="1.0" encoding="utf-8"?>
<sst xmlns="http://schemas.openxmlformats.org/spreadsheetml/2006/main" count="752" uniqueCount="310">
  <si>
    <r>
      <rPr>
        <b/>
        <sz val="16"/>
        <color rgb="FFFF0000"/>
        <rFont val="Arial"/>
        <family val="2"/>
      </rPr>
      <t>Sollertia spol. s r.o.</t>
    </r>
  </si>
  <si>
    <t>Lipová 93, 541 01 Trutnov, tel./fax 499 814092, mobil 604 973681</t>
  </si>
  <si>
    <t>e-mail: podlipny@sollertia.cz, web: www.sollertia.cz</t>
  </si>
  <si>
    <t xml:space="preserve">Zpracováno programem firmy SELPO Broumy, tel. +420 603 525768 </t>
  </si>
  <si>
    <t>Zakázka číslo:</t>
  </si>
  <si>
    <t>SO-2017/07</t>
  </si>
  <si>
    <t>Název:</t>
  </si>
  <si>
    <t>Vrchlabí, ul. Krkonošská - od ul. J. Tyla po ul. 5. května</t>
  </si>
  <si>
    <t/>
  </si>
  <si>
    <t>Veřejné osvětlení</t>
  </si>
  <si>
    <t>Investor:</t>
  </si>
  <si>
    <t xml:space="preserve">Město Vrchlabí, </t>
  </si>
  <si>
    <t>Zámek čp. 1,  Vrchlabí</t>
  </si>
  <si>
    <t>vypracoval:</t>
  </si>
  <si>
    <t>Lukáš Jirásek</t>
  </si>
  <si>
    <t>e-mail:</t>
  </si>
  <si>
    <t>podlipny@sollertia.cz</t>
  </si>
  <si>
    <t>dne:</t>
  </si>
  <si>
    <t>30.01.2018</t>
  </si>
  <si>
    <t>Rekapitulace</t>
  </si>
  <si>
    <t>Kap.</t>
  </si>
  <si>
    <t>Popis položky</t>
  </si>
  <si>
    <t>Základ DPH</t>
  </si>
  <si>
    <t>A.</t>
  </si>
  <si>
    <t>UPRAVENÉ ROZPOČTOVÉ NÁKLADY</t>
  </si>
  <si>
    <t>1.</t>
  </si>
  <si>
    <t>2.</t>
  </si>
  <si>
    <t>3.</t>
  </si>
  <si>
    <t>4.</t>
  </si>
  <si>
    <t>5.</t>
  </si>
  <si>
    <t>CELKEM URN</t>
  </si>
  <si>
    <t>Σ</t>
  </si>
  <si>
    <t>REKAPITULACE CELKEM</t>
  </si>
  <si>
    <t>46-M - Zemní a pomocné stavební práce při elektromontážích</t>
  </si>
  <si>
    <t>Poř.č.</t>
  </si>
  <si>
    <t>Číslo pol.</t>
  </si>
  <si>
    <t>Cena/jedn. [Kč]</t>
  </si>
  <si>
    <t>Množství</t>
  </si>
  <si>
    <t>Jedn.</t>
  </si>
  <si>
    <t>Celkem [Kč]</t>
  </si>
  <si>
    <t>460010024</t>
  </si>
  <si>
    <t>vytyč.trati kab.vedení v zastavěném prostoru</t>
  </si>
  <si>
    <t>0,33</t>
  </si>
  <si>
    <t>km</t>
  </si>
  <si>
    <t>42+28+28+31+33+34+31+10+34+31+28=330m</t>
  </si>
  <si>
    <t>460030038</t>
  </si>
  <si>
    <t>vytrhání dlažby, z dlaždic betonových, spáry nezalité</t>
  </si>
  <si>
    <t>16,00</t>
  </si>
  <si>
    <t>m2</t>
  </si>
  <si>
    <t>(8+2+2+8+10+10)*0,4=16m2</t>
  </si>
  <si>
    <t>460030039</t>
  </si>
  <si>
    <t>vytrhání dlažby, zámkové, spáry nezalité</t>
  </si>
  <si>
    <t>1,20</t>
  </si>
  <si>
    <t>3*0,4=1,2m2</t>
  </si>
  <si>
    <t>460030092</t>
  </si>
  <si>
    <t>vytrhání obrub s odkopáním horniny</t>
  </si>
  <si>
    <t>3,50</t>
  </si>
  <si>
    <t>m</t>
  </si>
  <si>
    <t>7*0,5=3,5m</t>
  </si>
  <si>
    <t>460030161</t>
  </si>
  <si>
    <t>bourání betonových povrchů, do 15cm</t>
  </si>
  <si>
    <t>1,00</t>
  </si>
  <si>
    <t>460030171</t>
  </si>
  <si>
    <t>bourání živičných povrchů, do 5cm</t>
  </si>
  <si>
    <t>65,20</t>
  </si>
  <si>
    <t>(11+28+28+20+33+34+9)*0,4=65,2m2</t>
  </si>
  <si>
    <t>460030182</t>
  </si>
  <si>
    <t>2,00</t>
  </si>
  <si>
    <t>2*1=2m</t>
  </si>
  <si>
    <t>460030191</t>
  </si>
  <si>
    <t>řezání spáry v podkladu živičném, do 5cm</t>
  </si>
  <si>
    <t>326,00</t>
  </si>
  <si>
    <t>(11+28+28+20+33+34+9)*2=326m</t>
  </si>
  <si>
    <t>460050703</t>
  </si>
  <si>
    <t>jáma pro stožár VO, vč. odstranění krytu a podkladu komunikace, tř.3</t>
  </si>
  <si>
    <t>10,00</t>
  </si>
  <si>
    <t>ks</t>
  </si>
  <si>
    <t>460071003</t>
  </si>
  <si>
    <t>hloubení startovací a cílové jámy pro zemní protlak, tř.3</t>
  </si>
  <si>
    <t>18,00</t>
  </si>
  <si>
    <t>m3</t>
  </si>
  <si>
    <t>(2*1*1,5)*6=18m3</t>
  </si>
  <si>
    <t>460080014</t>
  </si>
  <si>
    <t>betonový základ do rostlé zeminy bez bednění, tř. C 16/20</t>
  </si>
  <si>
    <t>5,00</t>
  </si>
  <si>
    <t>10*0,5=5m3</t>
  </si>
  <si>
    <t>460150123</t>
  </si>
  <si>
    <t>kabel.rýha 35cm/šíř. 40cm/hl. zem.tř.3</t>
  </si>
  <si>
    <t>220,00</t>
  </si>
  <si>
    <t>460150153</t>
  </si>
  <si>
    <t>kabel.rýha 35cm šíř. 70cm hl. zem.tř.3</t>
  </si>
  <si>
    <t>72,00</t>
  </si>
  <si>
    <t>19+5+16+12+8+12=72m</t>
  </si>
  <si>
    <t>460150283</t>
  </si>
  <si>
    <t>kabel.rýha 50cm/šíř. 100cm/hl. zem.tř.3</t>
  </si>
  <si>
    <t>460300002</t>
  </si>
  <si>
    <t>strojní záhrn jam ve volném terénu</t>
  </si>
  <si>
    <t>460310013</t>
  </si>
  <si>
    <t>zemní protlak v hornině tř. 3-4 do 75mm</t>
  </si>
  <si>
    <t>28,00</t>
  </si>
  <si>
    <t>12+8+8=28m</t>
  </si>
  <si>
    <t>460490012</t>
  </si>
  <si>
    <t>fólie výstražná z PVC šířky 22cm</t>
  </si>
  <si>
    <t>302,00</t>
  </si>
  <si>
    <t>19+11+28+28+20+3+33+34+31+2+34+31+28=302m</t>
  </si>
  <si>
    <t>460510054</t>
  </si>
  <si>
    <t>kabel.prostup z HDPE roury světl.do 10.5cm</t>
  </si>
  <si>
    <t>415,00</t>
  </si>
  <si>
    <t>48+33+33+36+40+10+41+38+19+44+38+35=415m</t>
  </si>
  <si>
    <t>460560123</t>
  </si>
  <si>
    <t>ruč.zához.kab.rýhy 35cm šíř.40cm hl.zem.tř.3</t>
  </si>
  <si>
    <t>11+28+28+20+33+34+22+6+2+2+3+2+9+10+10=220m</t>
  </si>
  <si>
    <t>460560153</t>
  </si>
  <si>
    <t>ruč.zához.kab.rýhy 35cm šíř.70cm hl.zem.tř.3</t>
  </si>
  <si>
    <t>460560283</t>
  </si>
  <si>
    <t>ruč.zához.kab.rýhy 50cm šíř.100cm hl.zem.tř.3</t>
  </si>
  <si>
    <t>460600023</t>
  </si>
  <si>
    <t>odvoz zeminy do 1km</t>
  </si>
  <si>
    <t>3,00</t>
  </si>
  <si>
    <t>460650054</t>
  </si>
  <si>
    <t>zřízení podkladní vrstvy vč. rozprostření a úpravy podkladu, ze štěrkodrti, vč. zhutnění, přes 15 do 20 cm</t>
  </si>
  <si>
    <t>83,40</t>
  </si>
  <si>
    <t>1+65,2+16+1,2=83,4m2</t>
  </si>
  <si>
    <t>460650123</t>
  </si>
  <si>
    <t>kryt vozovky z betonu prostého, přes 10 do 15cm</t>
  </si>
  <si>
    <t>4*0,4=1,6m2</t>
  </si>
  <si>
    <t>460650133</t>
  </si>
  <si>
    <t>460650182</t>
  </si>
  <si>
    <t>osazení obrubníku betonového</t>
  </si>
  <si>
    <t>460650931</t>
  </si>
  <si>
    <t>kladení dlažby po překopech z dlaždic betonových, čtyřhraných, vč. urovnání a zhutnění podkladu</t>
  </si>
  <si>
    <t>460650932</t>
  </si>
  <si>
    <t>kladení dlažby po překopech z dlaždic betonových, tvarovaných nebo zámkových, vč. urovnání a zhutnění podkladu</t>
  </si>
  <si>
    <t>800-741 - Elektroinstalace - silnoproud</t>
  </si>
  <si>
    <t>741 12-3401</t>
  </si>
  <si>
    <t>AYKYz 4x16mm2 750V (do šrotu)</t>
  </si>
  <si>
    <t>211,00</t>
  </si>
  <si>
    <t>48+33+33+36+40+41+38+19+44+38+35=405m</t>
  </si>
  <si>
    <t>741 37-3002</t>
  </si>
  <si>
    <t>svítidlo na výložník (do šrotu)</t>
  </si>
  <si>
    <t>svítidlo na výložník (pro opětovnou montáž)</t>
  </si>
  <si>
    <t>741 37-9990R</t>
  </si>
  <si>
    <t>sloup dřevěný s patkou, jednoduchý (do šrotu)</t>
  </si>
  <si>
    <t>31+2=33ks</t>
  </si>
  <si>
    <t>741 37-9991R</t>
  </si>
  <si>
    <t>stožár ocelový silniční do 12m (do šrotu)</t>
  </si>
  <si>
    <t>stožár ocelový silniční do 12m (pro opětovnou montáž)</t>
  </si>
  <si>
    <t>741 37-9992R</t>
  </si>
  <si>
    <t>výložník nástěnný ocel. 1-rám. do hmotnosti 35kg (do šrotu)</t>
  </si>
  <si>
    <t>741 37-9993R</t>
  </si>
  <si>
    <t>výložník na sloup ocel. 1-rám. do hmotnosti 35kg (do šrotu)</t>
  </si>
  <si>
    <t>výložník na sloup ocel. 1-rám. do hmotnosti 35kg (pro opětovnou montáž)</t>
  </si>
  <si>
    <t>741 37-9994R</t>
  </si>
  <si>
    <t>elektrovýzbroj stožáru pro 1 okruh (do šrotu)</t>
  </si>
  <si>
    <t>elektrovýzbroj stožáru pro 1 okruh (pro opětovnou montáž)</t>
  </si>
  <si>
    <t>741 37-9996R</t>
  </si>
  <si>
    <t>stožárová patice litinová (do šrotu)</t>
  </si>
  <si>
    <t>741 12-2211</t>
  </si>
  <si>
    <t>CYKY-J 3x1.5 až 6mm2 750V</t>
  </si>
  <si>
    <t>113,00</t>
  </si>
  <si>
    <t>(11*3)+(10*5)+10+10+10=113m</t>
  </si>
  <si>
    <t>741 12-2223</t>
  </si>
  <si>
    <t>CYKY-J 4x16 až 25mm2 750V</t>
  </si>
  <si>
    <t>741 12-3224</t>
  </si>
  <si>
    <t>AYKY-J 4x16mm2 750V</t>
  </si>
  <si>
    <t>405,00</t>
  </si>
  <si>
    <t>741 13-0001</t>
  </si>
  <si>
    <t>ukonč.vod.v rozv.vč.zap.a konc.do 2.5mm2</t>
  </si>
  <si>
    <t>66,00</t>
  </si>
  <si>
    <t>(2*3)*11=66ks</t>
  </si>
  <si>
    <t>741 13-0006</t>
  </si>
  <si>
    <t>ukonč.vod.v rozv.vč.zap.a konc.do 16mm2</t>
  </si>
  <si>
    <t>96,00</t>
  </si>
  <si>
    <t>4*24=96ks</t>
  </si>
  <si>
    <t>ukončení 1 žilových vodičů do 16mm2</t>
  </si>
  <si>
    <t>741 13-6001</t>
  </si>
  <si>
    <t>kabelová spojka pro kabel CYKY-J 4x10 až CYKY-J 4x16mm2</t>
  </si>
  <si>
    <t>741 32-0041</t>
  </si>
  <si>
    <t>pojistka vložka do 60A se styčným kroužkem</t>
  </si>
  <si>
    <t>11,00</t>
  </si>
  <si>
    <t>5+3+1+2=11x</t>
  </si>
  <si>
    <t>svítidlo na výložník</t>
  </si>
  <si>
    <t>stožár ocelový silniční do 12m</t>
  </si>
  <si>
    <t>8+1+1=10</t>
  </si>
  <si>
    <t>výložník na sloup ocel. 1-rám. do hmotnosti 35kg</t>
  </si>
  <si>
    <t>63+1+1=11ks</t>
  </si>
  <si>
    <t>elektrovýzbroj stožáru pro 1 okruh</t>
  </si>
  <si>
    <t>9,00</t>
  </si>
  <si>
    <t>741 37-9995R</t>
  </si>
  <si>
    <t>elektrovýzbroj stožáru pro 2 okruhy</t>
  </si>
  <si>
    <t>741 41-0021</t>
  </si>
  <si>
    <t>uzem. v zemi FeZn 30x4mm vč.svorek;propoj.aj.</t>
  </si>
  <si>
    <t>330,00</t>
  </si>
  <si>
    <t>741 41-0041</t>
  </si>
  <si>
    <t>uzem. v zemi FeZn R=8-10 mm vč.svorek;propoj.aj.</t>
  </si>
  <si>
    <t>20,00</t>
  </si>
  <si>
    <t>2*10=20m</t>
  </si>
  <si>
    <t>741 42-0022</t>
  </si>
  <si>
    <t>svorky hromosv.nad 2 šrouby(ST;SJ;SK;SZ;SR01;02)</t>
  </si>
  <si>
    <t>14,00</t>
  </si>
  <si>
    <t>4+10=14ks</t>
  </si>
  <si>
    <t>741 81-0003</t>
  </si>
  <si>
    <t>celková prohlídka, zkoušení, měření a vyhotovení revizní zprávy, přes 500 do 1000tis Kč</t>
  </si>
  <si>
    <t>Ostatní a vedlejší náklady</t>
  </si>
  <si>
    <t>00001</t>
  </si>
  <si>
    <t>napojení ve stávajícím svítidle VO</t>
  </si>
  <si>
    <t>00002</t>
  </si>
  <si>
    <t>napojení v plánovaném svítidle VO</t>
  </si>
  <si>
    <t>00003</t>
  </si>
  <si>
    <t>napojení na stávající uzemnění</t>
  </si>
  <si>
    <t>00004</t>
  </si>
  <si>
    <t>vyhledání stávajícího kabelového vedení VO</t>
  </si>
  <si>
    <t>00005</t>
  </si>
  <si>
    <t>přípatek za zatahování kabelu do chráničky</t>
  </si>
  <si>
    <t>00006</t>
  </si>
  <si>
    <t>uzemnění - ochrana proti korozi</t>
  </si>
  <si>
    <t>00007</t>
  </si>
  <si>
    <t>poplatek za recyklaci svítidla</t>
  </si>
  <si>
    <t>00008</t>
  </si>
  <si>
    <t>poplatek za recyklaci světelného zdroje</t>
  </si>
  <si>
    <t>00009</t>
  </si>
  <si>
    <t>zaměření skutečného provedení VO</t>
  </si>
  <si>
    <t>00010</t>
  </si>
  <si>
    <t>zařízení staveniště</t>
  </si>
  <si>
    <t>00011</t>
  </si>
  <si>
    <t>náklady na dopravu</t>
  </si>
  <si>
    <t>00012</t>
  </si>
  <si>
    <t>koordinace prací s investorem a dodavatelem stavby</t>
  </si>
  <si>
    <t>00013</t>
  </si>
  <si>
    <t>komplexní zkoušky, vč. vypracování harmonogramu</t>
  </si>
  <si>
    <t>00014</t>
  </si>
  <si>
    <t>dokumentace skutečného provedení stavby</t>
  </si>
  <si>
    <t>Materiály</t>
  </si>
  <si>
    <t>00925</t>
  </si>
  <si>
    <t>pojistková vložka 6A</t>
  </si>
  <si>
    <t>01403</t>
  </si>
  <si>
    <t>FeZn 30x4mm</t>
  </si>
  <si>
    <t>01404</t>
  </si>
  <si>
    <t>FeZn R=10mm s PVC izolací</t>
  </si>
  <si>
    <t>01430</t>
  </si>
  <si>
    <t>svorka SR02</t>
  </si>
  <si>
    <t>01431</t>
  </si>
  <si>
    <t>svorka SR03</t>
  </si>
  <si>
    <t>01567</t>
  </si>
  <si>
    <t>kabelová spojka 1kV pro kabely CYKY-J 4x16mm2</t>
  </si>
  <si>
    <t>01594</t>
  </si>
  <si>
    <t>kabelové oko na FeZn drát 10mm2, vč. pérové a vějířové podložky</t>
  </si>
  <si>
    <t>02134</t>
  </si>
  <si>
    <t>1-AYKY-J 4x16mm2</t>
  </si>
  <si>
    <t>02985</t>
  </si>
  <si>
    <t>CYKY-J 3x1.5mm2</t>
  </si>
  <si>
    <t>02999</t>
  </si>
  <si>
    <t>1-CYKY-J 4x16mm2</t>
  </si>
  <si>
    <t>48001</t>
  </si>
  <si>
    <t>svítidlo výbojkové 150W, vč. sodíkové výbojky 150W - typ dle správce VO</t>
  </si>
  <si>
    <t>48002</t>
  </si>
  <si>
    <t>svítidlo výbojkové 100W, vč. metalhalogenidové výbojky 100W - typ dle správce VO</t>
  </si>
  <si>
    <t>48011</t>
  </si>
  <si>
    <t>ocelový silniční  třístupňový bezpaticový stožár 7,7m, 133mm-102mm-76mm, žárový zinek - typ dle správce VO</t>
  </si>
  <si>
    <t>Dle požadavku Služeb města Vrchlabí, musí být dvířka stožárů o 0,5m výše a zemnící šroub posunut o 90° vlevo z čelního pohledu.</t>
  </si>
  <si>
    <t>48012</t>
  </si>
  <si>
    <t>ocelový silniční  třístupňový bezpaticový stožár 7,7m, 159mm-133mm-114mm, žárový zinek - typ dle správce VO</t>
  </si>
  <si>
    <t>48013</t>
  </si>
  <si>
    <t>ocelový silniční  třístupňový bezpaticový stožár 7,2m, 133mm-108mm-89mm, žárový zinek - typ dle správce VO</t>
  </si>
  <si>
    <t>48021</t>
  </si>
  <si>
    <t>ocelový obloukový jednoramenný výložník, náklon 10°, délka vyložení 1,5m, žárový zinek - typ dle správce VO</t>
  </si>
  <si>
    <t>48022</t>
  </si>
  <si>
    <t>ocelový obloukový jednoramenný výložník, náklon 10°, délka vyložení 2,0m, žárový zinek - typ dle správce VO</t>
  </si>
  <si>
    <t>48023</t>
  </si>
  <si>
    <t>ocelový rovný objímkový jednoramenný výložník, délka vyložení 2,5m, žárový zinek - typ dle správce VO</t>
  </si>
  <si>
    <t>48024</t>
  </si>
  <si>
    <t>ocelový rovný zalomený jednoramenný výložník, zalomení 90°, délka vyložení 1+2m, žárový zinek - typ dle správce VO</t>
  </si>
  <si>
    <t>48121</t>
  </si>
  <si>
    <t>stožárová svorkovnice, 1 pojistka</t>
  </si>
  <si>
    <t>48122</t>
  </si>
  <si>
    <t>stožárová svorkovnice, 2 pojistky</t>
  </si>
  <si>
    <t>90001</t>
  </si>
  <si>
    <t>fólie z polyetylenu šíře 220mm</t>
  </si>
  <si>
    <t>90020</t>
  </si>
  <si>
    <t>chránička ohebná korugovaná HDPE40</t>
  </si>
  <si>
    <t>90024</t>
  </si>
  <si>
    <t>chránička PE-HD75</t>
  </si>
  <si>
    <t>90040</t>
  </si>
  <si>
    <t>PVC potrubí KG SN4 DN 250, 2000mm</t>
  </si>
  <si>
    <t>Celkem zemní a pomocné stavební práce při elektromontážích:</t>
  </si>
  <si>
    <t>Celkem demontáže elektroinstalace - silnoproud:</t>
  </si>
  <si>
    <t>Celkem montáže elektroinstalace - silnoproud:</t>
  </si>
  <si>
    <t>Ostatní a vedlejší náklady celkem:</t>
  </si>
  <si>
    <t>Materiály celkem:</t>
  </si>
  <si>
    <t xml:space="preserve">Prořez </t>
  </si>
  <si>
    <t>%</t>
  </si>
  <si>
    <t>Materiály, vč. prořezu celkem:</t>
  </si>
  <si>
    <r>
      <rPr>
        <b/>
        <sz val="16"/>
        <color rgb="FFFF0000"/>
        <rFont val="Arial"/>
        <family val="2"/>
      </rPr>
      <t>Sollertia spol. s r.o.</t>
    </r>
  </si>
  <si>
    <t xml:space="preserve">Zpracováno programem firmy SELPO Broumy, tel. 603 525768 </t>
  </si>
  <si>
    <t>46-M - Zemní a pomocné stavební práce při elektromontážích - MONTÁŽ</t>
  </si>
  <si>
    <t>800-741 - Elektroinstalace - silnoproud - DEMONTÁŽ</t>
  </si>
  <si>
    <t>800-741 - Elektroinstalace - silnoproud - MONTÁŽ</t>
  </si>
  <si>
    <t>MATERIÁLY (včetně prořezu)</t>
  </si>
  <si>
    <t>B.</t>
  </si>
  <si>
    <t>OSTATNÍ A VEDLEJŠÍ NÁKLADY</t>
  </si>
  <si>
    <t>CELKEM OSTATNÍ A VEDLEJŠÍ NÁKLADY</t>
  </si>
  <si>
    <t>Výkresová dokumentace :</t>
  </si>
  <si>
    <t>C2 - Celková situace stavby</t>
  </si>
  <si>
    <t>C3 - Koordinační situace</t>
  </si>
  <si>
    <t>C4 - Katastrální situace</t>
  </si>
  <si>
    <t>D.1.4.2 - Schéma veřejného osvětlení</t>
  </si>
  <si>
    <t>řezání spáry v podkladu nebo krytu beton., přes 10 do 15cm</t>
  </si>
  <si>
    <t>kryt vozovky z lit. asfaltu, včetně rozprostření, přes 3 do 5cm</t>
  </si>
  <si>
    <t>SOUPIS PRACÍ</t>
  </si>
  <si>
    <t>Soupis prací dle projektové dokumentace DUR+DSP+DPS z 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</si>
</sst>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[$-10405]#,##0.00;\-#,##0.00"/>
    <numFmt numFmtId="165" formatCode="#,##0.00\ &quot;Kč&quot;"/>
  </numFmts>
  <fonts count="17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i/>
      <sz val="8.25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</font>
    <font>
      <b/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/>
    </border>
    <border>
      <left/>
      <right/>
      <top style="thin"/>
      <bottom style="thin"/>
    </border>
    <border>
      <left/>
      <right/>
      <top/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2"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horizontal="right" vertical="top" wrapText="1" readingOrder="1"/>
    </xf>
    <xf numFmtId="0" fontId="9" fillId="0" borderId="2" xfId="0" applyNumberFormat="1" applyFont="1" applyFill="1" applyBorder="1" applyAlignment="1">
      <alignment vertical="top" wrapText="1" readingOrder="1"/>
    </xf>
    <xf numFmtId="0" fontId="9" fillId="0" borderId="2" xfId="0" applyNumberFormat="1" applyFont="1" applyFill="1" applyBorder="1" applyAlignment="1">
      <alignment horizontal="right" vertical="center" wrapText="1" readingOrder="1"/>
    </xf>
    <xf numFmtId="0" fontId="9" fillId="0" borderId="2" xfId="0" applyNumberFormat="1" applyFont="1" applyFill="1" applyBorder="1" applyAlignment="1">
      <alignment vertical="center" wrapText="1" readingOrder="1"/>
    </xf>
    <xf numFmtId="0" fontId="10" fillId="0" borderId="3" xfId="0" applyNumberFormat="1" applyFont="1" applyFill="1" applyBorder="1" applyAlignment="1">
      <alignment horizontal="right" vertical="center" wrapText="1" readingOrder="1"/>
    </xf>
    <xf numFmtId="0" fontId="10" fillId="0" borderId="3" xfId="0" applyNumberFormat="1" applyFont="1" applyFill="1" applyBorder="1" applyAlignment="1">
      <alignment vertical="center" wrapText="1" readingOrder="1"/>
    </xf>
    <xf numFmtId="164" fontId="10" fillId="0" borderId="3" xfId="0" applyNumberFormat="1" applyFont="1" applyFill="1" applyBorder="1" applyAlignment="1">
      <alignment horizontal="right" vertical="center" wrapText="1" readingOrder="1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wrapText="1" readingOrder="1"/>
    </xf>
    <xf numFmtId="0" fontId="13" fillId="0" borderId="0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0" fontId="12" fillId="0" borderId="4" xfId="0" applyNumberFormat="1" applyFont="1" applyFill="1" applyBorder="1" applyAlignment="1">
      <alignment vertical="center" wrapText="1" readingOrder="1"/>
    </xf>
    <xf numFmtId="165" fontId="14" fillId="0" borderId="4" xfId="0" applyNumberFormat="1" applyFont="1" applyFill="1" applyBorder="1" applyAlignment="1">
      <alignment vertical="center" wrapText="1" readingOrder="1"/>
    </xf>
    <xf numFmtId="0" fontId="10" fillId="0" borderId="5" xfId="0" applyNumberFormat="1" applyFont="1" applyFill="1" applyBorder="1" applyAlignment="1">
      <alignment horizontal="right" vertical="center" wrapText="1" readingOrder="1"/>
    </xf>
    <xf numFmtId="0" fontId="10" fillId="0" borderId="5" xfId="0" applyNumberFormat="1" applyFont="1" applyFill="1" applyBorder="1" applyAlignment="1">
      <alignment vertical="center" wrapText="1" readingOrder="1"/>
    </xf>
    <xf numFmtId="164" fontId="10" fillId="0" borderId="5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10" fillId="0" borderId="0" xfId="0" applyNumberFormat="1" applyFont="1" applyFill="1" applyBorder="1" applyAlignment="1">
      <alignment vertical="center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4" xfId="0" applyFont="1" applyFill="1" applyBorder="1"/>
    <xf numFmtId="0" fontId="15" fillId="0" borderId="0" xfId="0" applyFont="1" applyFill="1" applyBorder="1" applyAlignment="1">
      <alignment horizontal="right"/>
    </xf>
    <xf numFmtId="0" fontId="16" fillId="0" borderId="6" xfId="0" applyNumberFormat="1" applyFont="1" applyFill="1" applyBorder="1" applyAlignment="1">
      <alignment horizontal="right" vertical="center" wrapText="1" readingOrder="1"/>
    </xf>
    <xf numFmtId="0" fontId="16" fillId="0" borderId="6" xfId="0" applyNumberFormat="1" applyFont="1" applyFill="1" applyBorder="1" applyAlignment="1">
      <alignment vertical="center" wrapText="1" readingOrder="1"/>
    </xf>
    <xf numFmtId="0" fontId="16" fillId="0" borderId="7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horizontal="right" vertical="center" wrapText="1" readingOrder="1"/>
    </xf>
    <xf numFmtId="165" fontId="9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7" fontId="10" fillId="0" borderId="0" xfId="0" applyNumberFormat="1" applyFont="1" applyFill="1" applyBorder="1" applyAlignment="1">
      <alignment horizontal="right" vertical="center" wrapText="1" readingOrder="1"/>
    </xf>
    <xf numFmtId="165" fontId="10" fillId="0" borderId="0" xfId="0" applyNumberFormat="1" applyFont="1" applyFill="1" applyBorder="1" applyAlignment="1">
      <alignment horizontal="right" vertical="center" wrapText="1" readingOrder="1"/>
    </xf>
    <xf numFmtId="0" fontId="10" fillId="0" borderId="8" xfId="0" applyNumberFormat="1" applyFont="1" applyFill="1" applyBorder="1" applyAlignment="1">
      <alignment horizontal="right" vertical="center" wrapText="1" readingOrder="1"/>
    </xf>
    <xf numFmtId="0" fontId="10" fillId="0" borderId="8" xfId="0" applyNumberFormat="1" applyFont="1" applyFill="1" applyBorder="1" applyAlignment="1">
      <alignment vertical="center" wrapText="1" readingOrder="1"/>
    </xf>
    <xf numFmtId="165" fontId="10" fillId="0" borderId="8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7" fontId="9" fillId="0" borderId="0" xfId="0" applyNumberFormat="1" applyFont="1" applyFill="1" applyBorder="1" applyAlignment="1">
      <alignment horizontal="right" vertical="center" wrapText="1" readingOrder="1"/>
    </xf>
    <xf numFmtId="7" fontId="10" fillId="0" borderId="8" xfId="0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0" fontId="9" fillId="0" borderId="9" xfId="0" applyNumberFormat="1" applyFont="1" applyFill="1" applyBorder="1" applyAlignment="1">
      <alignment vertical="center" wrapText="1" readingOrder="1"/>
    </xf>
    <xf numFmtId="0" fontId="9" fillId="0" borderId="9" xfId="0" applyNumberFormat="1" applyFont="1" applyFill="1" applyBorder="1" applyAlignment="1">
      <alignment horizontal="right" vertical="center" wrapText="1" readingOrder="1"/>
    </xf>
    <xf numFmtId="7" fontId="9" fillId="0" borderId="9" xfId="0" applyNumberFormat="1" applyFont="1" applyFill="1" applyBorder="1" applyAlignment="1">
      <alignment horizontal="right" vertical="center" wrapText="1" readingOrder="1"/>
    </xf>
    <xf numFmtId="0" fontId="3" fillId="4" borderId="1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vertical="top" wrapText="1"/>
    </xf>
    <xf numFmtId="0" fontId="3" fillId="4" borderId="11" xfId="0" applyNumberFormat="1" applyFont="1" applyFill="1" applyBorder="1" applyAlignment="1">
      <alignment vertical="top" wrapText="1"/>
    </xf>
    <xf numFmtId="0" fontId="3" fillId="4" borderId="12" xfId="0" applyNumberFormat="1" applyFont="1" applyFill="1" applyBorder="1" applyAlignment="1">
      <alignment vertical="top" wrapText="1"/>
    </xf>
    <xf numFmtId="0" fontId="3" fillId="4" borderId="0" xfId="0" applyNumberFormat="1" applyFont="1" applyFill="1" applyBorder="1" applyAlignment="1">
      <alignment vertical="top" wrapText="1"/>
    </xf>
    <xf numFmtId="0" fontId="3" fillId="4" borderId="13" xfId="0" applyNumberFormat="1" applyFont="1" applyFill="1" applyBorder="1" applyAlignment="1">
      <alignment vertical="top" wrapText="1"/>
    </xf>
    <xf numFmtId="0" fontId="7" fillId="4" borderId="0" xfId="0" applyNumberFormat="1" applyFont="1" applyFill="1" applyBorder="1" applyAlignment="1">
      <alignment horizontal="right" vertical="top" wrapText="1" readingOrder="1"/>
    </xf>
    <xf numFmtId="0" fontId="3" fillId="4" borderId="14" xfId="0" applyNumberFormat="1" applyFont="1" applyFill="1" applyBorder="1" applyAlignment="1">
      <alignment vertical="top" wrapText="1"/>
    </xf>
    <xf numFmtId="0" fontId="3" fillId="4" borderId="15" xfId="0" applyNumberFormat="1" applyFont="1" applyFill="1" applyBorder="1" applyAlignment="1">
      <alignment vertical="top" wrapText="1"/>
    </xf>
    <xf numFmtId="0" fontId="3" fillId="4" borderId="16" xfId="0" applyNumberFormat="1" applyFont="1" applyFill="1" applyBorder="1" applyAlignment="1">
      <alignment vertical="top" wrapText="1"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vertical="top"/>
      <protection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6" fillId="0" borderId="0" xfId="0" applyNumberFormat="1" applyFont="1" applyFill="1" applyBorder="1" applyAlignment="1">
      <alignment horizontal="right" vertical="top" wrapText="1" readingOrder="1"/>
    </xf>
    <xf numFmtId="0" fontId="7" fillId="4" borderId="0" xfId="0" applyNumberFormat="1" applyFont="1" applyFill="1" applyBorder="1" applyAlignment="1">
      <alignment horizontal="right" vertical="top" wrapText="1" readingOrder="1"/>
    </xf>
    <xf numFmtId="0" fontId="3" fillId="4" borderId="0" xfId="0" applyNumberFormat="1" applyFont="1" applyFill="1" applyBorder="1" applyAlignment="1">
      <alignment vertical="top" wrapText="1"/>
    </xf>
    <xf numFmtId="0" fontId="8" fillId="4" borderId="0" xfId="0" applyNumberFormat="1" applyFont="1" applyFill="1" applyBorder="1" applyAlignment="1">
      <alignment vertical="top" wrapText="1" readingOrder="1"/>
    </xf>
    <xf numFmtId="0" fontId="8" fillId="4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8" fillId="4" borderId="0" xfId="0" applyNumberFormat="1" applyFont="1" applyFill="1" applyBorder="1" applyAlignment="1">
      <alignment horizontal="left" vertical="top" wrapText="1" readingOrder="1"/>
    </xf>
    <xf numFmtId="0" fontId="8" fillId="4" borderId="13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15" fillId="0" borderId="4" xfId="0" applyFont="1" applyFill="1" applyBorder="1" applyAlignment="1">
      <alignment horizontal="right"/>
    </xf>
    <xf numFmtId="0" fontId="11" fillId="5" borderId="0" xfId="0" applyNumberFormat="1" applyFont="1" applyFill="1" applyBorder="1" applyAlignment="1">
      <alignment horizontal="center" vertical="top" wrapText="1" readingOrder="1"/>
    </xf>
    <xf numFmtId="0" fontId="14" fillId="0" borderId="4" xfId="0" applyNumberFormat="1" applyFont="1" applyFill="1" applyBorder="1" applyAlignment="1">
      <alignment horizontal="right" vertical="center" wrapText="1" readingOrder="1"/>
    </xf>
    <xf numFmtId="0" fontId="11" fillId="5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D3D3D3"/>
      <rgbColor rgb="000000FF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workbookViewId="0" topLeftCell="A1">
      <pane ySplit="7" topLeftCell="A8" activePane="bottomLeft" state="frozen"/>
      <selection pane="bottomLeft" activeCell="E35" sqref="E35:E36"/>
    </sheetView>
  </sheetViews>
  <sheetFormatPr defaultColWidth="9.140625" defaultRowHeight="15"/>
  <cols>
    <col min="1" max="2" width="0.5625" style="0" customWidth="1"/>
    <col min="3" max="3" width="1.28515625" style="0" customWidth="1"/>
    <col min="4" max="4" width="8.7109375" style="0" customWidth="1"/>
    <col min="5" max="5" width="4.421875" style="0" customWidth="1"/>
    <col min="6" max="6" width="4.57421875" style="0" customWidth="1"/>
    <col min="7" max="7" width="2.8515625" style="0" customWidth="1"/>
    <col min="8" max="8" width="6.00390625" style="0" customWidth="1"/>
    <col min="9" max="9" width="9.140625" style="0" hidden="1" customWidth="1"/>
    <col min="10" max="10" width="0.42578125" style="0" customWidth="1"/>
    <col min="11" max="11" width="9.140625" style="0" hidden="1" customWidth="1"/>
    <col min="12" max="12" width="5.8515625" style="0" customWidth="1"/>
    <col min="13" max="13" width="32.140625" style="0" customWidth="1"/>
    <col min="14" max="14" width="8.421875" style="0" customWidth="1"/>
    <col min="15" max="15" width="7.421875" style="0" customWidth="1"/>
    <col min="16" max="16" width="13.140625" style="0" customWidth="1"/>
    <col min="17" max="17" width="9.140625" style="0" hidden="1" customWidth="1"/>
    <col min="18" max="18" width="1.28515625" style="0" customWidth="1"/>
    <col min="19" max="20" width="0.5625" style="0" customWidth="1"/>
  </cols>
  <sheetData>
    <row r="1" ht="20.25">
      <c r="M1" s="1" t="s">
        <v>0</v>
      </c>
    </row>
    <row r="2" spans="6:15" ht="15">
      <c r="F2" s="63" t="s">
        <v>1</v>
      </c>
      <c r="G2" s="64"/>
      <c r="H2" s="64"/>
      <c r="I2" s="64"/>
      <c r="J2" s="64"/>
      <c r="K2" s="64"/>
      <c r="L2" s="64"/>
      <c r="M2" s="64"/>
      <c r="N2" s="64"/>
      <c r="O2" s="64"/>
    </row>
    <row r="3" spans="8:14" ht="15">
      <c r="H3" s="63" t="s">
        <v>2</v>
      </c>
      <c r="I3" s="64"/>
      <c r="J3" s="64"/>
      <c r="K3" s="64"/>
      <c r="L3" s="64"/>
      <c r="M3" s="64"/>
      <c r="N3" s="64"/>
    </row>
    <row r="4" ht="2.85" customHeight="1"/>
    <row r="5" spans="1:20" ht="1.3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1.25" customHeight="1">
      <c r="A6" s="65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ht="15" hidden="1"/>
    <row r="8" spans="2:19" ht="5.65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3"/>
    </row>
    <row r="9" spans="2:19" ht="16.35" customHeight="1">
      <c r="B9" s="54"/>
      <c r="C9" s="55"/>
      <c r="D9" s="66" t="s">
        <v>4</v>
      </c>
      <c r="E9" s="67"/>
      <c r="F9" s="67"/>
      <c r="G9" s="68" t="s">
        <v>5</v>
      </c>
      <c r="H9" s="67"/>
      <c r="I9" s="67"/>
      <c r="J9" s="67"/>
      <c r="K9" s="67"/>
      <c r="L9" s="67"/>
      <c r="M9" s="67"/>
      <c r="N9" s="67"/>
      <c r="O9" s="67"/>
      <c r="P9" s="67"/>
      <c r="Q9" s="55"/>
      <c r="R9" s="56"/>
      <c r="S9" s="3"/>
    </row>
    <row r="10" spans="2:19" ht="16.35" customHeight="1">
      <c r="B10" s="54"/>
      <c r="C10" s="55"/>
      <c r="D10" s="66" t="s">
        <v>6</v>
      </c>
      <c r="E10" s="67"/>
      <c r="F10" s="67"/>
      <c r="G10" s="68" t="s">
        <v>7</v>
      </c>
      <c r="H10" s="67"/>
      <c r="I10" s="67"/>
      <c r="J10" s="67"/>
      <c r="K10" s="67"/>
      <c r="L10" s="67"/>
      <c r="M10" s="67"/>
      <c r="N10" s="67"/>
      <c r="O10" s="67"/>
      <c r="P10" s="67"/>
      <c r="Q10" s="55"/>
      <c r="R10" s="56"/>
      <c r="S10" s="3"/>
    </row>
    <row r="11" spans="2:19" ht="16.35" customHeight="1">
      <c r="B11" s="54"/>
      <c r="C11" s="55"/>
      <c r="D11" s="57"/>
      <c r="E11" s="55"/>
      <c r="F11" s="55"/>
      <c r="G11" s="73" t="s">
        <v>9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3"/>
    </row>
    <row r="12" spans="2:19" ht="16.35" customHeight="1">
      <c r="B12" s="54"/>
      <c r="C12" s="55"/>
      <c r="D12" s="66" t="s">
        <v>8</v>
      </c>
      <c r="E12" s="67"/>
      <c r="F12" s="67"/>
      <c r="G12" s="69" t="s">
        <v>308</v>
      </c>
      <c r="H12" s="67"/>
      <c r="I12" s="67"/>
      <c r="J12" s="67"/>
      <c r="K12" s="67"/>
      <c r="L12" s="67"/>
      <c r="M12" s="67"/>
      <c r="N12" s="67"/>
      <c r="O12" s="67"/>
      <c r="P12" s="67"/>
      <c r="Q12" s="55"/>
      <c r="R12" s="56"/>
      <c r="S12" s="3"/>
    </row>
    <row r="13" spans="2:19" ht="2.85" customHeight="1"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  <c r="S13" s="3"/>
    </row>
    <row r="14" spans="2:19" ht="2.8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15" hidden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2.85" customHeight="1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ht="17.1" customHeight="1"/>
    <row r="18" spans="2:8" ht="11.45" customHeight="1">
      <c r="B18" s="70" t="s">
        <v>10</v>
      </c>
      <c r="C18" s="64"/>
      <c r="D18" s="64"/>
      <c r="E18" s="71" t="s">
        <v>11</v>
      </c>
      <c r="F18" s="64"/>
      <c r="G18" s="64"/>
      <c r="H18" s="64"/>
    </row>
    <row r="19" spans="2:8" ht="11.25" customHeight="1">
      <c r="B19" s="70" t="s">
        <v>8</v>
      </c>
      <c r="C19" s="64"/>
      <c r="D19" s="64"/>
      <c r="E19" s="71" t="s">
        <v>12</v>
      </c>
      <c r="F19" s="64"/>
      <c r="G19" s="64"/>
      <c r="H19" s="64"/>
    </row>
    <row r="20" ht="15" hidden="1"/>
    <row r="21" ht="8.45" customHeight="1"/>
    <row r="22" spans="2:10" ht="11.45" customHeight="1">
      <c r="B22" s="70" t="s">
        <v>13</v>
      </c>
      <c r="C22" s="64"/>
      <c r="D22" s="64"/>
      <c r="E22" s="72" t="s">
        <v>14</v>
      </c>
      <c r="F22" s="64"/>
      <c r="G22" s="64"/>
      <c r="H22" s="64"/>
      <c r="I22" s="64"/>
      <c r="J22" s="64"/>
    </row>
    <row r="23" spans="2:10" ht="11.45" customHeight="1">
      <c r="B23" s="70" t="s">
        <v>15</v>
      </c>
      <c r="C23" s="64"/>
      <c r="D23" s="64"/>
      <c r="E23" s="72" t="s">
        <v>16</v>
      </c>
      <c r="F23" s="64"/>
      <c r="G23" s="64"/>
      <c r="H23" s="64"/>
      <c r="I23" s="64"/>
      <c r="J23" s="64"/>
    </row>
    <row r="24" spans="2:10" ht="11.25" customHeight="1">
      <c r="B24" s="70" t="s">
        <v>17</v>
      </c>
      <c r="C24" s="64"/>
      <c r="D24" s="64"/>
      <c r="E24" s="72" t="s">
        <v>18</v>
      </c>
      <c r="F24" s="64"/>
      <c r="G24" s="64"/>
      <c r="H24" s="64"/>
      <c r="I24" s="64"/>
      <c r="J24" s="64"/>
    </row>
    <row r="27" ht="15">
      <c r="E27" s="61" t="s">
        <v>309</v>
      </c>
    </row>
    <row r="28" ht="15">
      <c r="E28" s="61" t="s">
        <v>301</v>
      </c>
    </row>
    <row r="29" ht="15">
      <c r="E29" s="62" t="s">
        <v>302</v>
      </c>
    </row>
    <row r="30" ht="15">
      <c r="E30" s="62" t="s">
        <v>303</v>
      </c>
    </row>
    <row r="31" ht="15">
      <c r="E31" s="62" t="s">
        <v>304</v>
      </c>
    </row>
    <row r="32" ht="15">
      <c r="E32" s="62" t="s">
        <v>305</v>
      </c>
    </row>
    <row r="33" ht="15">
      <c r="E33" s="62"/>
    </row>
    <row r="34" ht="15">
      <c r="E34" s="24"/>
    </row>
    <row r="35" ht="15">
      <c r="E35" s="61"/>
    </row>
    <row r="36" ht="15">
      <c r="E36" s="61"/>
    </row>
  </sheetData>
  <mergeCells count="20">
    <mergeCell ref="B24:D24"/>
    <mergeCell ref="E24:J24"/>
    <mergeCell ref="G11:R11"/>
    <mergeCell ref="B19:D19"/>
    <mergeCell ref="E19:H19"/>
    <mergeCell ref="B22:D22"/>
    <mergeCell ref="E22:J22"/>
    <mergeCell ref="B23:D23"/>
    <mergeCell ref="E23:J23"/>
    <mergeCell ref="D10:F10"/>
    <mergeCell ref="G10:P10"/>
    <mergeCell ref="D12:F12"/>
    <mergeCell ref="G12:P12"/>
    <mergeCell ref="B18:D18"/>
    <mergeCell ref="E18:H18"/>
    <mergeCell ref="F2:O2"/>
    <mergeCell ref="H3:N3"/>
    <mergeCell ref="A6:T6"/>
    <mergeCell ref="D9:F9"/>
    <mergeCell ref="G9:P9"/>
  </mergeCells>
  <printOptions/>
  <pageMargins left="0" right="0" top="0" bottom="0" header="0" footer="0"/>
  <pageSetup horizontalDpi="300" verticalDpi="300" orientation="portrait" paperSize="9" r:id="rId1"/>
  <headerFooter alignWithMargins="0">
    <oddFooter>&amp;Cstr.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 topLeftCell="A1">
      <selection activeCell="D25" sqref="D25"/>
    </sheetView>
  </sheetViews>
  <sheetFormatPr defaultColWidth="9.00390625" defaultRowHeight="15"/>
  <cols>
    <col min="1" max="1" width="4.7109375" style="24" customWidth="1"/>
    <col min="2" max="2" width="74.28125" style="24" customWidth="1"/>
    <col min="3" max="3" width="5.7109375" style="24" customWidth="1"/>
    <col min="4" max="4" width="12.7109375" style="24" customWidth="1"/>
    <col min="5" max="16384" width="9.00390625" style="24" customWidth="1"/>
  </cols>
  <sheetData>
    <row r="1" spans="1:4" ht="20.25">
      <c r="A1" s="75" t="s">
        <v>292</v>
      </c>
      <c r="B1" s="75"/>
      <c r="C1" s="75"/>
      <c r="D1" s="75"/>
    </row>
    <row r="2" spans="1:4" ht="15">
      <c r="A2" s="76" t="s">
        <v>1</v>
      </c>
      <c r="B2" s="76"/>
      <c r="C2" s="76"/>
      <c r="D2" s="76"/>
    </row>
    <row r="3" spans="1:4" ht="15">
      <c r="A3" s="76" t="s">
        <v>2</v>
      </c>
      <c r="B3" s="76"/>
      <c r="C3" s="76"/>
      <c r="D3" s="76"/>
    </row>
    <row r="4" spans="1:4" ht="3" customHeight="1">
      <c r="A4" s="26"/>
      <c r="B4" s="26"/>
      <c r="C4" s="26"/>
      <c r="D4" s="26"/>
    </row>
    <row r="5" spans="1:4" ht="15">
      <c r="A5" s="27"/>
      <c r="B5" s="77" t="s">
        <v>293</v>
      </c>
      <c r="C5" s="77"/>
      <c r="D5" s="77"/>
    </row>
    <row r="6" spans="2:4" ht="3" customHeight="1">
      <c r="B6" s="28"/>
      <c r="C6" s="28"/>
      <c r="D6" s="28"/>
    </row>
    <row r="7" spans="1:4" ht="15.75">
      <c r="A7" s="78" t="s">
        <v>19</v>
      </c>
      <c r="B7" s="78"/>
      <c r="C7" s="78"/>
      <c r="D7" s="78"/>
    </row>
    <row r="8" ht="3" customHeight="1"/>
    <row r="9" spans="1:4" s="32" customFormat="1" ht="15">
      <c r="A9" s="29" t="s">
        <v>20</v>
      </c>
      <c r="B9" s="30" t="s">
        <v>21</v>
      </c>
      <c r="C9" s="29"/>
      <c r="D9" s="31" t="s">
        <v>22</v>
      </c>
    </row>
    <row r="10" spans="1:4" s="32" customFormat="1" ht="15">
      <c r="A10" s="33" t="s">
        <v>23</v>
      </c>
      <c r="B10" s="34" t="s">
        <v>24</v>
      </c>
      <c r="C10" s="35"/>
      <c r="D10" s="36"/>
    </row>
    <row r="11" spans="1:4" s="32" customFormat="1" ht="15">
      <c r="A11" s="37" t="s">
        <v>25</v>
      </c>
      <c r="B11" s="25" t="s">
        <v>294</v>
      </c>
      <c r="C11" s="38"/>
      <c r="D11" s="39">
        <f>'Položky všech ceníků'!G60</f>
        <v>0</v>
      </c>
    </row>
    <row r="12" spans="1:4" s="32" customFormat="1" ht="15">
      <c r="A12" s="37" t="s">
        <v>26</v>
      </c>
      <c r="B12" s="25" t="s">
        <v>295</v>
      </c>
      <c r="C12" s="38"/>
      <c r="D12" s="39">
        <f>'Položky všech ceníků'!G85</f>
        <v>0</v>
      </c>
    </row>
    <row r="13" spans="1:4" s="32" customFormat="1" ht="15">
      <c r="A13" s="37" t="s">
        <v>27</v>
      </c>
      <c r="B13" s="25" t="s">
        <v>296</v>
      </c>
      <c r="C13" s="38"/>
      <c r="D13" s="39">
        <f>'Položky všech ceníků'!G114</f>
        <v>0</v>
      </c>
    </row>
    <row r="14" spans="1:4" s="32" customFormat="1" ht="15">
      <c r="A14" s="40" t="s">
        <v>28</v>
      </c>
      <c r="B14" s="41" t="s">
        <v>297</v>
      </c>
      <c r="C14" s="40"/>
      <c r="D14" s="42">
        <f>'Položky všech ceníků'!G189</f>
        <v>0</v>
      </c>
    </row>
    <row r="15" spans="1:4" s="32" customFormat="1" ht="15">
      <c r="A15" s="43" t="s">
        <v>8</v>
      </c>
      <c r="B15" s="34" t="s">
        <v>30</v>
      </c>
      <c r="C15" s="44"/>
      <c r="D15" s="45">
        <f>SUM(D11:D14)</f>
        <v>0</v>
      </c>
    </row>
    <row r="16" spans="1:4" s="32" customFormat="1" ht="15">
      <c r="A16" s="43"/>
      <c r="B16" s="34"/>
      <c r="C16" s="44"/>
      <c r="D16" s="45"/>
    </row>
    <row r="17" spans="1:4" s="32" customFormat="1" ht="15">
      <c r="A17" s="43" t="s">
        <v>298</v>
      </c>
      <c r="B17" s="34" t="s">
        <v>299</v>
      </c>
      <c r="C17" s="44"/>
      <c r="D17" s="45"/>
    </row>
    <row r="18" spans="1:4" s="32" customFormat="1" ht="15">
      <c r="A18" s="40" t="s">
        <v>29</v>
      </c>
      <c r="B18" s="41" t="s">
        <v>203</v>
      </c>
      <c r="C18" s="46"/>
      <c r="D18" s="42">
        <f>'Položky všech ceníků'!G141</f>
        <v>0</v>
      </c>
    </row>
    <row r="19" spans="1:4" s="32" customFormat="1" ht="15">
      <c r="A19" s="43"/>
      <c r="B19" s="34" t="s">
        <v>300</v>
      </c>
      <c r="C19" s="44"/>
      <c r="D19" s="45">
        <f>SUM(D18)</f>
        <v>0</v>
      </c>
    </row>
    <row r="20" spans="1:4" s="32" customFormat="1" ht="15">
      <c r="A20" s="37" t="s">
        <v>8</v>
      </c>
      <c r="B20" s="25" t="s">
        <v>8</v>
      </c>
      <c r="C20" s="37"/>
      <c r="D20" s="37" t="s">
        <v>8</v>
      </c>
    </row>
    <row r="21" spans="1:4" s="32" customFormat="1" ht="15.75" thickBot="1">
      <c r="A21" s="47" t="s">
        <v>31</v>
      </c>
      <c r="B21" s="48" t="s">
        <v>32</v>
      </c>
      <c r="C21" s="49"/>
      <c r="D21" s="50">
        <f>D15+D19</f>
        <v>0</v>
      </c>
    </row>
    <row r="22" s="32" customFormat="1" ht="15.75" thickTop="1"/>
    <row r="23" s="32" customFormat="1" ht="15"/>
    <row r="24" s="32" customFormat="1" ht="15"/>
  </sheetData>
  <mergeCells count="5">
    <mergeCell ref="A1:D1"/>
    <mergeCell ref="A2:D2"/>
    <mergeCell ref="A3:D3"/>
    <mergeCell ref="B5:D5"/>
    <mergeCell ref="A7:D7"/>
  </mergeCells>
  <printOptions/>
  <pageMargins left="0.31496062992125984" right="0" top="0" bottom="0" header="0" footer="0"/>
  <pageSetup horizontalDpi="600" verticalDpi="600" orientation="portrait" paperSize="9" r:id="rId1"/>
  <headerFooter alignWithMargins="0">
    <oddFooter>&amp;Cstr.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0"/>
  <sheetViews>
    <sheetView workbookViewId="0" topLeftCell="A1">
      <pane ySplit="5" topLeftCell="A138" activePane="bottomLeft" state="frozen"/>
      <selection pane="bottomLeft" activeCell="C167" sqref="C167"/>
    </sheetView>
  </sheetViews>
  <sheetFormatPr defaultColWidth="9.140625" defaultRowHeight="15"/>
  <cols>
    <col min="1" max="1" width="5.28125" style="0" customWidth="1"/>
    <col min="2" max="2" width="10.8515625" style="0" customWidth="1"/>
    <col min="3" max="3" width="44.57421875" style="0" customWidth="1"/>
    <col min="4" max="4" width="12.7109375" style="0" customWidth="1"/>
    <col min="5" max="5" width="8.140625" style="0" customWidth="1"/>
    <col min="6" max="6" width="5.28125" style="0" customWidth="1"/>
    <col min="7" max="7" width="12.8515625" style="0" customWidth="1"/>
  </cols>
  <sheetData>
    <row r="1" spans="1:7" ht="20.1" customHeight="1">
      <c r="A1" s="81" t="s">
        <v>0</v>
      </c>
      <c r="B1" s="81"/>
      <c r="C1" s="81"/>
      <c r="D1" s="81"/>
      <c r="E1" s="81"/>
      <c r="F1" s="81"/>
      <c r="G1" s="81"/>
    </row>
    <row r="2" spans="1:7" ht="15" customHeight="1">
      <c r="A2" s="63" t="s">
        <v>1</v>
      </c>
      <c r="B2" s="63"/>
      <c r="C2" s="63"/>
      <c r="D2" s="63"/>
      <c r="E2" s="63"/>
      <c r="F2" s="63"/>
      <c r="G2" s="63"/>
    </row>
    <row r="3" spans="1:7" ht="15" customHeight="1">
      <c r="A3" s="63" t="s">
        <v>2</v>
      </c>
      <c r="B3" s="63"/>
      <c r="C3" s="63"/>
      <c r="D3" s="63"/>
      <c r="E3" s="63"/>
      <c r="F3" s="63"/>
      <c r="G3" s="63"/>
    </row>
    <row r="4" spans="1:7" ht="1.35" customHeight="1">
      <c r="A4" s="2"/>
      <c r="B4" s="2"/>
      <c r="C4" s="2"/>
      <c r="D4" s="2"/>
      <c r="E4" s="2"/>
      <c r="F4" s="2"/>
      <c r="G4" s="2"/>
    </row>
    <row r="5" spans="1:7" ht="2.1" customHeight="1">
      <c r="A5" s="64"/>
      <c r="B5" s="64"/>
      <c r="C5" s="64"/>
      <c r="D5" s="64"/>
      <c r="E5" s="64"/>
      <c r="F5" s="64"/>
      <c r="G5" s="64"/>
    </row>
    <row r="6" spans="1:7" ht="17.1" customHeight="1">
      <c r="A6" s="80" t="s">
        <v>33</v>
      </c>
      <c r="B6" s="80"/>
      <c r="C6" s="80"/>
      <c r="D6" s="80"/>
      <c r="E6" s="80"/>
      <c r="F6" s="80"/>
      <c r="G6" s="80"/>
    </row>
    <row r="7" ht="2.85" customHeight="1"/>
    <row r="8" spans="1:7" ht="15" customHeight="1">
      <c r="A8" s="5" t="s">
        <v>34</v>
      </c>
      <c r="B8" s="6" t="s">
        <v>35</v>
      </c>
      <c r="C8" s="6" t="s">
        <v>21</v>
      </c>
      <c r="D8" s="5" t="s">
        <v>36</v>
      </c>
      <c r="E8" s="5" t="s">
        <v>37</v>
      </c>
      <c r="F8" s="6" t="s">
        <v>38</v>
      </c>
      <c r="G8" s="5" t="s">
        <v>39</v>
      </c>
    </row>
    <row r="9" spans="1:7" s="13" customFormat="1" ht="12.95" customHeight="1">
      <c r="A9" s="9">
        <v>1</v>
      </c>
      <c r="B9" s="10" t="s">
        <v>40</v>
      </c>
      <c r="C9" s="10" t="s">
        <v>41</v>
      </c>
      <c r="D9" s="11"/>
      <c r="E9" s="9" t="s">
        <v>42</v>
      </c>
      <c r="F9" s="10" t="s">
        <v>43</v>
      </c>
      <c r="G9" s="12">
        <f>D9*E9</f>
        <v>0</v>
      </c>
    </row>
    <row r="10" spans="1:7" s="13" customFormat="1" ht="12.95" customHeight="1">
      <c r="A10" s="14" t="s">
        <v>8</v>
      </c>
      <c r="B10" s="14" t="s">
        <v>8</v>
      </c>
      <c r="C10" s="15" t="s">
        <v>44</v>
      </c>
      <c r="D10" s="14"/>
      <c r="E10" s="14" t="s">
        <v>8</v>
      </c>
      <c r="F10" s="14" t="s">
        <v>8</v>
      </c>
      <c r="G10" s="14" t="s">
        <v>8</v>
      </c>
    </row>
    <row r="11" spans="1:7" s="13" customFormat="1" ht="12.95" customHeight="1">
      <c r="A11" s="16">
        <v>2</v>
      </c>
      <c r="B11" s="17" t="s">
        <v>45</v>
      </c>
      <c r="C11" s="17" t="s">
        <v>46</v>
      </c>
      <c r="D11" s="12"/>
      <c r="E11" s="16" t="s">
        <v>47</v>
      </c>
      <c r="F11" s="17" t="s">
        <v>48</v>
      </c>
      <c r="G11" s="12">
        <f>D11*E11</f>
        <v>0</v>
      </c>
    </row>
    <row r="12" spans="1:7" s="13" customFormat="1" ht="12.95" customHeight="1">
      <c r="A12" s="14" t="s">
        <v>8</v>
      </c>
      <c r="B12" s="14" t="s">
        <v>8</v>
      </c>
      <c r="C12" s="15" t="s">
        <v>49</v>
      </c>
      <c r="D12" s="14"/>
      <c r="E12" s="14" t="s">
        <v>8</v>
      </c>
      <c r="F12" s="14" t="s">
        <v>8</v>
      </c>
      <c r="G12" s="14" t="s">
        <v>8</v>
      </c>
    </row>
    <row r="13" spans="1:7" s="13" customFormat="1" ht="12.95" customHeight="1">
      <c r="A13" s="16">
        <v>3</v>
      </c>
      <c r="B13" s="17" t="s">
        <v>50</v>
      </c>
      <c r="C13" s="17" t="s">
        <v>51</v>
      </c>
      <c r="D13" s="12"/>
      <c r="E13" s="16" t="s">
        <v>52</v>
      </c>
      <c r="F13" s="17" t="s">
        <v>48</v>
      </c>
      <c r="G13" s="12">
        <f>D13*E13</f>
        <v>0</v>
      </c>
    </row>
    <row r="14" spans="1:7" s="13" customFormat="1" ht="12.95" customHeight="1">
      <c r="A14" s="14" t="s">
        <v>8</v>
      </c>
      <c r="B14" s="14" t="s">
        <v>8</v>
      </c>
      <c r="C14" s="15" t="s">
        <v>53</v>
      </c>
      <c r="D14" s="14"/>
      <c r="E14" s="14" t="s">
        <v>8</v>
      </c>
      <c r="F14" s="14" t="s">
        <v>8</v>
      </c>
      <c r="G14" s="14" t="s">
        <v>8</v>
      </c>
    </row>
    <row r="15" spans="1:7" s="13" customFormat="1" ht="12.95" customHeight="1">
      <c r="A15" s="16">
        <v>4</v>
      </c>
      <c r="B15" s="17" t="s">
        <v>54</v>
      </c>
      <c r="C15" s="17" t="s">
        <v>55</v>
      </c>
      <c r="D15" s="12"/>
      <c r="E15" s="16" t="s">
        <v>56</v>
      </c>
      <c r="F15" s="17" t="s">
        <v>57</v>
      </c>
      <c r="G15" s="12">
        <f>D15*E15</f>
        <v>0</v>
      </c>
    </row>
    <row r="16" spans="1:7" s="13" customFormat="1" ht="12.95" customHeight="1">
      <c r="A16" s="14" t="s">
        <v>8</v>
      </c>
      <c r="B16" s="14" t="s">
        <v>8</v>
      </c>
      <c r="C16" s="15" t="s">
        <v>58</v>
      </c>
      <c r="D16" s="14"/>
      <c r="E16" s="14" t="s">
        <v>8</v>
      </c>
      <c r="F16" s="14" t="s">
        <v>8</v>
      </c>
      <c r="G16" s="14" t="s">
        <v>8</v>
      </c>
    </row>
    <row r="17" spans="1:7" s="13" customFormat="1" ht="12.95" customHeight="1">
      <c r="A17" s="16">
        <v>5</v>
      </c>
      <c r="B17" s="17" t="s">
        <v>59</v>
      </c>
      <c r="C17" s="17" t="s">
        <v>60</v>
      </c>
      <c r="D17" s="12"/>
      <c r="E17" s="16" t="s">
        <v>61</v>
      </c>
      <c r="F17" s="17" t="s">
        <v>48</v>
      </c>
      <c r="G17" s="12">
        <f>D17*E17</f>
        <v>0</v>
      </c>
    </row>
    <row r="18" spans="1:7" s="13" customFormat="1" ht="12.95" customHeight="1">
      <c r="A18" s="16">
        <v>6</v>
      </c>
      <c r="B18" s="17" t="s">
        <v>62</v>
      </c>
      <c r="C18" s="17" t="s">
        <v>63</v>
      </c>
      <c r="D18" s="12"/>
      <c r="E18" s="16" t="s">
        <v>64</v>
      </c>
      <c r="F18" s="17" t="s">
        <v>48</v>
      </c>
      <c r="G18" s="12">
        <f>D18*E18</f>
        <v>0</v>
      </c>
    </row>
    <row r="19" spans="1:7" s="13" customFormat="1" ht="12.95" customHeight="1">
      <c r="A19" s="14" t="s">
        <v>8</v>
      </c>
      <c r="B19" s="14" t="s">
        <v>8</v>
      </c>
      <c r="C19" s="15" t="s">
        <v>65</v>
      </c>
      <c r="D19" s="14"/>
      <c r="E19" s="14" t="s">
        <v>8</v>
      </c>
      <c r="F19" s="14" t="s">
        <v>8</v>
      </c>
      <c r="G19" s="14" t="s">
        <v>8</v>
      </c>
    </row>
    <row r="20" spans="1:7" s="13" customFormat="1" ht="12.95" customHeight="1">
      <c r="A20" s="16">
        <v>7</v>
      </c>
      <c r="B20" s="17" t="s">
        <v>66</v>
      </c>
      <c r="C20" s="17" t="s">
        <v>306</v>
      </c>
      <c r="D20" s="12"/>
      <c r="E20" s="16" t="s">
        <v>67</v>
      </c>
      <c r="F20" s="17" t="s">
        <v>57</v>
      </c>
      <c r="G20" s="12">
        <f>D20*E20</f>
        <v>0</v>
      </c>
    </row>
    <row r="21" spans="1:7" s="13" customFormat="1" ht="12.95" customHeight="1">
      <c r="A21" s="14" t="s">
        <v>8</v>
      </c>
      <c r="B21" s="14" t="s">
        <v>8</v>
      </c>
      <c r="C21" s="15" t="s">
        <v>68</v>
      </c>
      <c r="D21" s="14"/>
      <c r="E21" s="14" t="s">
        <v>8</v>
      </c>
      <c r="F21" s="14" t="s">
        <v>8</v>
      </c>
      <c r="G21" s="14" t="s">
        <v>8</v>
      </c>
    </row>
    <row r="22" spans="1:7" s="13" customFormat="1" ht="12.95" customHeight="1">
      <c r="A22" s="16">
        <v>8</v>
      </c>
      <c r="B22" s="17" t="s">
        <v>69</v>
      </c>
      <c r="C22" s="17" t="s">
        <v>70</v>
      </c>
      <c r="D22" s="12"/>
      <c r="E22" s="16" t="s">
        <v>71</v>
      </c>
      <c r="F22" s="17" t="s">
        <v>57</v>
      </c>
      <c r="G22" s="12">
        <f>D22*E22</f>
        <v>0</v>
      </c>
    </row>
    <row r="23" spans="1:7" s="13" customFormat="1" ht="12.95" customHeight="1">
      <c r="A23" s="14" t="s">
        <v>8</v>
      </c>
      <c r="B23" s="14" t="s">
        <v>8</v>
      </c>
      <c r="C23" s="15" t="s">
        <v>72</v>
      </c>
      <c r="D23" s="14"/>
      <c r="E23" s="14" t="s">
        <v>8</v>
      </c>
      <c r="F23" s="14" t="s">
        <v>8</v>
      </c>
      <c r="G23" s="14" t="s">
        <v>8</v>
      </c>
    </row>
    <row r="24" spans="1:7" s="13" customFormat="1" ht="24" customHeight="1">
      <c r="A24" s="16">
        <v>9</v>
      </c>
      <c r="B24" s="17" t="s">
        <v>73</v>
      </c>
      <c r="C24" s="17" t="s">
        <v>74</v>
      </c>
      <c r="D24" s="12"/>
      <c r="E24" s="16" t="s">
        <v>75</v>
      </c>
      <c r="F24" s="17" t="s">
        <v>76</v>
      </c>
      <c r="G24" s="12">
        <f>D24*E24</f>
        <v>0</v>
      </c>
    </row>
    <row r="25" spans="1:7" s="13" customFormat="1" ht="12.95" customHeight="1">
      <c r="A25" s="16">
        <v>10</v>
      </c>
      <c r="B25" s="17" t="s">
        <v>77</v>
      </c>
      <c r="C25" s="17" t="s">
        <v>78</v>
      </c>
      <c r="D25" s="12"/>
      <c r="E25" s="16" t="s">
        <v>79</v>
      </c>
      <c r="F25" s="17" t="s">
        <v>80</v>
      </c>
      <c r="G25" s="12">
        <f>D25*E25</f>
        <v>0</v>
      </c>
    </row>
    <row r="26" spans="1:7" s="13" customFormat="1" ht="12.95" customHeight="1">
      <c r="A26" s="14" t="s">
        <v>8</v>
      </c>
      <c r="B26" s="14" t="s">
        <v>8</v>
      </c>
      <c r="C26" s="15" t="s">
        <v>81</v>
      </c>
      <c r="D26" s="14"/>
      <c r="E26" s="14" t="s">
        <v>8</v>
      </c>
      <c r="F26" s="14" t="s">
        <v>8</v>
      </c>
      <c r="G26" s="14" t="s">
        <v>8</v>
      </c>
    </row>
    <row r="27" spans="1:7" s="13" customFormat="1" ht="12.95" customHeight="1">
      <c r="A27" s="16">
        <v>11</v>
      </c>
      <c r="B27" s="17" t="s">
        <v>82</v>
      </c>
      <c r="C27" s="17" t="s">
        <v>83</v>
      </c>
      <c r="D27" s="12"/>
      <c r="E27" s="16" t="s">
        <v>84</v>
      </c>
      <c r="F27" s="17" t="s">
        <v>80</v>
      </c>
      <c r="G27" s="12">
        <f>D27*E27</f>
        <v>0</v>
      </c>
    </row>
    <row r="28" spans="1:7" s="13" customFormat="1" ht="12.95" customHeight="1">
      <c r="A28" s="14" t="s">
        <v>8</v>
      </c>
      <c r="B28" s="14" t="s">
        <v>8</v>
      </c>
      <c r="C28" s="15" t="s">
        <v>85</v>
      </c>
      <c r="D28" s="14"/>
      <c r="E28" s="14" t="s">
        <v>8</v>
      </c>
      <c r="F28" s="14" t="s">
        <v>8</v>
      </c>
      <c r="G28" s="14" t="s">
        <v>8</v>
      </c>
    </row>
    <row r="29" spans="1:7" s="13" customFormat="1" ht="12.95" customHeight="1">
      <c r="A29" s="16">
        <v>12</v>
      </c>
      <c r="B29" s="17" t="s">
        <v>86</v>
      </c>
      <c r="C29" s="17" t="s">
        <v>87</v>
      </c>
      <c r="D29" s="12"/>
      <c r="E29" s="16" t="s">
        <v>88</v>
      </c>
      <c r="F29" s="17" t="s">
        <v>57</v>
      </c>
      <c r="G29" s="12">
        <f>D29*E29</f>
        <v>0</v>
      </c>
    </row>
    <row r="30" spans="1:7" s="13" customFormat="1" ht="12.95" customHeight="1">
      <c r="A30" s="14" t="s">
        <v>8</v>
      </c>
      <c r="B30" s="14" t="s">
        <v>8</v>
      </c>
      <c r="C30" s="15" t="s">
        <v>111</v>
      </c>
      <c r="D30" s="14"/>
      <c r="E30" s="14" t="s">
        <v>8</v>
      </c>
      <c r="F30" s="14" t="s">
        <v>8</v>
      </c>
      <c r="G30" s="14" t="s">
        <v>8</v>
      </c>
    </row>
    <row r="31" spans="1:7" s="13" customFormat="1" ht="12.95" customHeight="1">
      <c r="A31" s="16">
        <v>13</v>
      </c>
      <c r="B31" s="17" t="s">
        <v>89</v>
      </c>
      <c r="C31" s="17" t="s">
        <v>90</v>
      </c>
      <c r="D31" s="12"/>
      <c r="E31" s="16" t="s">
        <v>91</v>
      </c>
      <c r="F31" s="17" t="s">
        <v>57</v>
      </c>
      <c r="G31" s="12">
        <f>D31*E31</f>
        <v>0</v>
      </c>
    </row>
    <row r="32" spans="1:7" s="13" customFormat="1" ht="12.95" customHeight="1">
      <c r="A32" s="14" t="s">
        <v>8</v>
      </c>
      <c r="B32" s="14" t="s">
        <v>8</v>
      </c>
      <c r="C32" s="15" t="s">
        <v>92</v>
      </c>
      <c r="D32" s="14"/>
      <c r="E32" s="14" t="s">
        <v>8</v>
      </c>
      <c r="F32" s="14" t="s">
        <v>8</v>
      </c>
      <c r="G32" s="14" t="s">
        <v>8</v>
      </c>
    </row>
    <row r="33" spans="1:7" s="13" customFormat="1" ht="12.95" customHeight="1">
      <c r="A33" s="16">
        <v>14</v>
      </c>
      <c r="B33" s="17" t="s">
        <v>93</v>
      </c>
      <c r="C33" s="17" t="s">
        <v>94</v>
      </c>
      <c r="D33" s="12"/>
      <c r="E33" s="16" t="s">
        <v>75</v>
      </c>
      <c r="F33" s="17" t="s">
        <v>57</v>
      </c>
      <c r="G33" s="12">
        <f aca="true" t="shared" si="0" ref="G33:G34">D33*E33</f>
        <v>0</v>
      </c>
    </row>
    <row r="34" spans="1:7" s="13" customFormat="1" ht="12.95" customHeight="1">
      <c r="A34" s="16">
        <v>15</v>
      </c>
      <c r="B34" s="17" t="s">
        <v>95</v>
      </c>
      <c r="C34" s="17" t="s">
        <v>96</v>
      </c>
      <c r="D34" s="12"/>
      <c r="E34" s="16" t="s">
        <v>79</v>
      </c>
      <c r="F34" s="17" t="s">
        <v>80</v>
      </c>
      <c r="G34" s="12">
        <f t="shared" si="0"/>
        <v>0</v>
      </c>
    </row>
    <row r="35" spans="1:7" s="13" customFormat="1" ht="12.95" customHeight="1">
      <c r="A35" s="14" t="s">
        <v>8</v>
      </c>
      <c r="B35" s="14" t="s">
        <v>8</v>
      </c>
      <c r="C35" s="15" t="s">
        <v>81</v>
      </c>
      <c r="D35" s="14"/>
      <c r="E35" s="14" t="s">
        <v>8</v>
      </c>
      <c r="F35" s="14" t="s">
        <v>8</v>
      </c>
      <c r="G35" s="14" t="s">
        <v>8</v>
      </c>
    </row>
    <row r="36" spans="1:7" s="13" customFormat="1" ht="12.95" customHeight="1">
      <c r="A36" s="16">
        <v>16</v>
      </c>
      <c r="B36" s="17" t="s">
        <v>97</v>
      </c>
      <c r="C36" s="17" t="s">
        <v>98</v>
      </c>
      <c r="D36" s="12"/>
      <c r="E36" s="16" t="s">
        <v>99</v>
      </c>
      <c r="F36" s="17" t="s">
        <v>57</v>
      </c>
      <c r="G36" s="12">
        <f>D36*E36</f>
        <v>0</v>
      </c>
    </row>
    <row r="37" spans="1:7" s="13" customFormat="1" ht="12.95" customHeight="1">
      <c r="A37" s="14" t="s">
        <v>8</v>
      </c>
      <c r="B37" s="14" t="s">
        <v>8</v>
      </c>
      <c r="C37" s="15" t="s">
        <v>100</v>
      </c>
      <c r="D37" s="14"/>
      <c r="E37" s="14" t="s">
        <v>8</v>
      </c>
      <c r="F37" s="14" t="s">
        <v>8</v>
      </c>
      <c r="G37" s="14" t="s">
        <v>8</v>
      </c>
    </row>
    <row r="38" spans="1:7" s="13" customFormat="1" ht="12.95" customHeight="1">
      <c r="A38" s="16">
        <v>17</v>
      </c>
      <c r="B38" s="17" t="s">
        <v>101</v>
      </c>
      <c r="C38" s="17" t="s">
        <v>102</v>
      </c>
      <c r="D38" s="12"/>
      <c r="E38" s="16" t="s">
        <v>103</v>
      </c>
      <c r="F38" s="17" t="s">
        <v>57</v>
      </c>
      <c r="G38" s="12">
        <f>D38*E38</f>
        <v>0</v>
      </c>
    </row>
    <row r="39" spans="1:7" s="13" customFormat="1" ht="12.95" customHeight="1">
      <c r="A39" s="14" t="s">
        <v>8</v>
      </c>
      <c r="B39" s="14" t="s">
        <v>8</v>
      </c>
      <c r="C39" s="15" t="s">
        <v>104</v>
      </c>
      <c r="D39" s="14" t="s">
        <v>8</v>
      </c>
      <c r="E39" s="14" t="s">
        <v>8</v>
      </c>
      <c r="F39" s="14" t="s">
        <v>8</v>
      </c>
      <c r="G39" s="14" t="s">
        <v>8</v>
      </c>
    </row>
    <row r="40" spans="1:7" s="13" customFormat="1" ht="12.95" customHeight="1">
      <c r="A40" s="16">
        <v>18</v>
      </c>
      <c r="B40" s="17" t="s">
        <v>105</v>
      </c>
      <c r="C40" s="17" t="s">
        <v>106</v>
      </c>
      <c r="D40" s="12"/>
      <c r="E40" s="16" t="s">
        <v>107</v>
      </c>
      <c r="F40" s="17" t="s">
        <v>57</v>
      </c>
      <c r="G40" s="12">
        <f>D40*E40</f>
        <v>0</v>
      </c>
    </row>
    <row r="41" spans="1:7" s="13" customFormat="1" ht="12.95" customHeight="1">
      <c r="A41" s="14" t="s">
        <v>8</v>
      </c>
      <c r="B41" s="14" t="s">
        <v>8</v>
      </c>
      <c r="C41" s="15" t="s">
        <v>108</v>
      </c>
      <c r="D41" s="14"/>
      <c r="E41" s="14" t="s">
        <v>8</v>
      </c>
      <c r="F41" s="14" t="s">
        <v>8</v>
      </c>
      <c r="G41" s="14" t="s">
        <v>8</v>
      </c>
    </row>
    <row r="42" spans="1:7" s="13" customFormat="1" ht="12.95" customHeight="1">
      <c r="A42" s="16">
        <v>19</v>
      </c>
      <c r="B42" s="17" t="s">
        <v>109</v>
      </c>
      <c r="C42" s="17" t="s">
        <v>110</v>
      </c>
      <c r="D42" s="12"/>
      <c r="E42" s="16" t="s">
        <v>88</v>
      </c>
      <c r="F42" s="17" t="s">
        <v>57</v>
      </c>
      <c r="G42" s="12">
        <f>D42*E42</f>
        <v>0</v>
      </c>
    </row>
    <row r="43" spans="1:7" s="13" customFormat="1" ht="12.95" customHeight="1">
      <c r="A43" s="14" t="s">
        <v>8</v>
      </c>
      <c r="B43" s="14" t="s">
        <v>8</v>
      </c>
      <c r="C43" s="15" t="s">
        <v>111</v>
      </c>
      <c r="D43" s="14"/>
      <c r="E43" s="14" t="s">
        <v>8</v>
      </c>
      <c r="F43" s="14" t="s">
        <v>8</v>
      </c>
      <c r="G43" s="14" t="s">
        <v>8</v>
      </c>
    </row>
    <row r="44" spans="1:7" s="13" customFormat="1" ht="12.95" customHeight="1">
      <c r="A44" s="16">
        <v>20</v>
      </c>
      <c r="B44" s="17" t="s">
        <v>112</v>
      </c>
      <c r="C44" s="17" t="s">
        <v>113</v>
      </c>
      <c r="D44" s="12"/>
      <c r="E44" s="16" t="s">
        <v>91</v>
      </c>
      <c r="F44" s="17" t="s">
        <v>57</v>
      </c>
      <c r="G44" s="12">
        <f>D44*E44</f>
        <v>0</v>
      </c>
    </row>
    <row r="45" spans="1:7" s="13" customFormat="1" ht="12.95" customHeight="1">
      <c r="A45" s="14" t="s">
        <v>8</v>
      </c>
      <c r="B45" s="14" t="s">
        <v>8</v>
      </c>
      <c r="C45" s="15" t="s">
        <v>92</v>
      </c>
      <c r="D45" s="14"/>
      <c r="E45" s="14" t="s">
        <v>8</v>
      </c>
      <c r="F45" s="14" t="s">
        <v>8</v>
      </c>
      <c r="G45" s="14" t="s">
        <v>8</v>
      </c>
    </row>
    <row r="46" spans="1:7" s="13" customFormat="1" ht="12.95" customHeight="1">
      <c r="A46" s="16">
        <v>21</v>
      </c>
      <c r="B46" s="17" t="s">
        <v>114</v>
      </c>
      <c r="C46" s="17" t="s">
        <v>115</v>
      </c>
      <c r="D46" s="12"/>
      <c r="E46" s="16" t="s">
        <v>75</v>
      </c>
      <c r="F46" s="17" t="s">
        <v>57</v>
      </c>
      <c r="G46" s="12">
        <f aca="true" t="shared" si="1" ref="G46:G47">D46*E46</f>
        <v>0</v>
      </c>
    </row>
    <row r="47" spans="1:7" s="13" customFormat="1" ht="12.95" customHeight="1">
      <c r="A47" s="16">
        <v>22</v>
      </c>
      <c r="B47" s="17" t="s">
        <v>116</v>
      </c>
      <c r="C47" s="17" t="s">
        <v>117</v>
      </c>
      <c r="D47" s="12"/>
      <c r="E47" s="16" t="s">
        <v>118</v>
      </c>
      <c r="F47" s="17" t="s">
        <v>80</v>
      </c>
      <c r="G47" s="12">
        <f t="shared" si="1"/>
        <v>0</v>
      </c>
    </row>
    <row r="48" spans="1:7" s="13" customFormat="1" ht="24" customHeight="1">
      <c r="A48" s="16">
        <v>23</v>
      </c>
      <c r="B48" s="17" t="s">
        <v>119</v>
      </c>
      <c r="C48" s="17" t="s">
        <v>120</v>
      </c>
      <c r="D48" s="12"/>
      <c r="E48" s="16" t="s">
        <v>121</v>
      </c>
      <c r="F48" s="17" t="s">
        <v>48</v>
      </c>
      <c r="G48" s="12">
        <f>D48*E48</f>
        <v>0</v>
      </c>
    </row>
    <row r="49" spans="1:7" s="13" customFormat="1" ht="12.95" customHeight="1">
      <c r="A49" s="14" t="s">
        <v>8</v>
      </c>
      <c r="B49" s="14" t="s">
        <v>8</v>
      </c>
      <c r="C49" s="15" t="s">
        <v>122</v>
      </c>
      <c r="D49" s="14"/>
      <c r="E49" s="14" t="s">
        <v>8</v>
      </c>
      <c r="F49" s="14" t="s">
        <v>8</v>
      </c>
      <c r="G49" s="14" t="s">
        <v>8</v>
      </c>
    </row>
    <row r="50" spans="1:7" s="13" customFormat="1" ht="12.95" customHeight="1">
      <c r="A50" s="16">
        <v>24</v>
      </c>
      <c r="B50" s="17" t="s">
        <v>123</v>
      </c>
      <c r="C50" s="17" t="s">
        <v>124</v>
      </c>
      <c r="D50" s="12"/>
      <c r="E50" s="16" t="s">
        <v>61</v>
      </c>
      <c r="F50" s="17" t="s">
        <v>48</v>
      </c>
      <c r="G50" s="12">
        <f>D50*E50</f>
        <v>0</v>
      </c>
    </row>
    <row r="51" spans="1:7" s="13" customFormat="1" ht="12.95" customHeight="1">
      <c r="A51" s="14" t="s">
        <v>8</v>
      </c>
      <c r="B51" s="14" t="s">
        <v>8</v>
      </c>
      <c r="C51" s="15" t="s">
        <v>125</v>
      </c>
      <c r="D51" s="14"/>
      <c r="E51" s="14" t="s">
        <v>8</v>
      </c>
      <c r="F51" s="14" t="s">
        <v>8</v>
      </c>
      <c r="G51" s="14" t="s">
        <v>8</v>
      </c>
    </row>
    <row r="52" spans="1:7" s="13" customFormat="1" ht="12.95" customHeight="1">
      <c r="A52" s="16">
        <v>25</v>
      </c>
      <c r="B52" s="17" t="s">
        <v>126</v>
      </c>
      <c r="C52" s="17" t="s">
        <v>307</v>
      </c>
      <c r="D52" s="12"/>
      <c r="E52" s="16" t="s">
        <v>64</v>
      </c>
      <c r="F52" s="17" t="s">
        <v>48</v>
      </c>
      <c r="G52" s="12">
        <f>D52*E52</f>
        <v>0</v>
      </c>
    </row>
    <row r="53" spans="1:7" s="13" customFormat="1" ht="12.95" customHeight="1">
      <c r="A53" s="14" t="s">
        <v>8</v>
      </c>
      <c r="B53" s="14" t="s">
        <v>8</v>
      </c>
      <c r="C53" s="15" t="s">
        <v>65</v>
      </c>
      <c r="D53" s="14"/>
      <c r="E53" s="14" t="s">
        <v>8</v>
      </c>
      <c r="F53" s="14" t="s">
        <v>8</v>
      </c>
      <c r="G53" s="14" t="s">
        <v>8</v>
      </c>
    </row>
    <row r="54" spans="1:7" s="13" customFormat="1" ht="12.95" customHeight="1">
      <c r="A54" s="16">
        <v>26</v>
      </c>
      <c r="B54" s="17" t="s">
        <v>127</v>
      </c>
      <c r="C54" s="17" t="s">
        <v>128</v>
      </c>
      <c r="D54" s="12"/>
      <c r="E54" s="16" t="s">
        <v>56</v>
      </c>
      <c r="F54" s="17" t="s">
        <v>57</v>
      </c>
      <c r="G54" s="12">
        <f>D54*E54</f>
        <v>0</v>
      </c>
    </row>
    <row r="55" spans="1:7" s="13" customFormat="1" ht="12.95" customHeight="1">
      <c r="A55" s="14" t="s">
        <v>8</v>
      </c>
      <c r="B55" s="14" t="s">
        <v>8</v>
      </c>
      <c r="C55" s="15" t="s">
        <v>58</v>
      </c>
      <c r="D55" s="14"/>
      <c r="E55" s="14" t="s">
        <v>8</v>
      </c>
      <c r="F55" s="14" t="s">
        <v>8</v>
      </c>
      <c r="G55" s="14" t="s">
        <v>8</v>
      </c>
    </row>
    <row r="56" spans="1:7" s="13" customFormat="1" ht="24" customHeight="1">
      <c r="A56" s="16">
        <v>27</v>
      </c>
      <c r="B56" s="17" t="s">
        <v>129</v>
      </c>
      <c r="C56" s="17" t="s">
        <v>130</v>
      </c>
      <c r="D56" s="12"/>
      <c r="E56" s="16" t="s">
        <v>47</v>
      </c>
      <c r="F56" s="17" t="s">
        <v>48</v>
      </c>
      <c r="G56" s="12">
        <f>D56*E56</f>
        <v>0</v>
      </c>
    </row>
    <row r="57" spans="1:7" s="13" customFormat="1" ht="12.95" customHeight="1">
      <c r="A57" s="14" t="s">
        <v>8</v>
      </c>
      <c r="B57" s="14" t="s">
        <v>8</v>
      </c>
      <c r="C57" s="15" t="s">
        <v>49</v>
      </c>
      <c r="D57" s="14"/>
      <c r="E57" s="14" t="s">
        <v>8</v>
      </c>
      <c r="F57" s="14" t="s">
        <v>8</v>
      </c>
      <c r="G57" s="14" t="s">
        <v>8</v>
      </c>
    </row>
    <row r="58" spans="1:7" s="13" customFormat="1" ht="36" customHeight="1">
      <c r="A58" s="16">
        <v>28</v>
      </c>
      <c r="B58" s="17" t="s">
        <v>131</v>
      </c>
      <c r="C58" s="17" t="s">
        <v>132</v>
      </c>
      <c r="D58" s="12"/>
      <c r="E58" s="16" t="s">
        <v>52</v>
      </c>
      <c r="F58" s="17" t="s">
        <v>48</v>
      </c>
      <c r="G58" s="12">
        <f>D58*E58</f>
        <v>0</v>
      </c>
    </row>
    <row r="59" spans="1:7" s="13" customFormat="1" ht="12.95" customHeight="1">
      <c r="A59" s="14" t="s">
        <v>8</v>
      </c>
      <c r="B59" s="14" t="s">
        <v>8</v>
      </c>
      <c r="C59" s="15" t="s">
        <v>53</v>
      </c>
      <c r="D59" s="14" t="s">
        <v>8</v>
      </c>
      <c r="E59" s="14" t="s">
        <v>8</v>
      </c>
      <c r="F59" s="14" t="s">
        <v>8</v>
      </c>
      <c r="G59" s="14" t="s">
        <v>8</v>
      </c>
    </row>
    <row r="60" spans="1:7" s="13" customFormat="1" ht="12" customHeight="1">
      <c r="A60" s="18"/>
      <c r="B60" s="18"/>
      <c r="C60" s="79" t="s">
        <v>284</v>
      </c>
      <c r="D60" s="79"/>
      <c r="E60" s="79"/>
      <c r="F60" s="79"/>
      <c r="G60" s="19">
        <f>SUM(G9:G59)</f>
        <v>0</v>
      </c>
    </row>
    <row r="61" ht="2.85" customHeight="1"/>
    <row r="62" ht="15" hidden="1"/>
    <row r="63" spans="1:7" ht="17.1" customHeight="1">
      <c r="A63" s="80" t="s">
        <v>133</v>
      </c>
      <c r="B63" s="80"/>
      <c r="C63" s="80"/>
      <c r="D63" s="80"/>
      <c r="E63" s="80"/>
      <c r="F63" s="80"/>
      <c r="G63" s="80"/>
    </row>
    <row r="64" ht="2.85" customHeight="1"/>
    <row r="65" spans="1:7" ht="15" customHeight="1">
      <c r="A65" s="5" t="s">
        <v>34</v>
      </c>
      <c r="B65" s="6" t="s">
        <v>35</v>
      </c>
      <c r="C65" s="6" t="s">
        <v>21</v>
      </c>
      <c r="D65" s="5" t="s">
        <v>36</v>
      </c>
      <c r="E65" s="5" t="s">
        <v>37</v>
      </c>
      <c r="F65" s="6" t="s">
        <v>38</v>
      </c>
      <c r="G65" s="5" t="s">
        <v>39</v>
      </c>
    </row>
    <row r="66" spans="1:7" s="13" customFormat="1" ht="12.95" customHeight="1">
      <c r="A66" s="9">
        <v>1</v>
      </c>
      <c r="B66" s="10" t="s">
        <v>134</v>
      </c>
      <c r="C66" s="10" t="s">
        <v>135</v>
      </c>
      <c r="D66" s="11"/>
      <c r="E66" s="9" t="s">
        <v>136</v>
      </c>
      <c r="F66" s="10" t="s">
        <v>57</v>
      </c>
      <c r="G66" s="12">
        <f>D66*E66</f>
        <v>0</v>
      </c>
    </row>
    <row r="67" spans="1:7" s="13" customFormat="1" ht="12.95" customHeight="1">
      <c r="A67" s="14" t="s">
        <v>8</v>
      </c>
      <c r="B67" s="14" t="s">
        <v>8</v>
      </c>
      <c r="C67" s="15" t="s">
        <v>137</v>
      </c>
      <c r="D67" s="14"/>
      <c r="E67" s="14" t="s">
        <v>8</v>
      </c>
      <c r="F67" s="14" t="s">
        <v>8</v>
      </c>
      <c r="G67" s="14" t="s">
        <v>8</v>
      </c>
    </row>
    <row r="68" spans="1:7" s="13" customFormat="1" ht="12.95" customHeight="1">
      <c r="A68" s="16">
        <v>2</v>
      </c>
      <c r="B68" s="17" t="s">
        <v>138</v>
      </c>
      <c r="C68" s="17" t="s">
        <v>139</v>
      </c>
      <c r="D68" s="12"/>
      <c r="E68" s="16" t="s">
        <v>84</v>
      </c>
      <c r="F68" s="17" t="s">
        <v>76</v>
      </c>
      <c r="G68" s="12">
        <f aca="true" t="shared" si="2" ref="G68:G70">D68*E68</f>
        <v>0</v>
      </c>
    </row>
    <row r="69" spans="1:7" s="13" customFormat="1" ht="12.95" customHeight="1">
      <c r="A69" s="16">
        <v>3</v>
      </c>
      <c r="B69" s="17" t="s">
        <v>138</v>
      </c>
      <c r="C69" s="17" t="s">
        <v>140</v>
      </c>
      <c r="D69" s="12"/>
      <c r="E69" s="16" t="s">
        <v>61</v>
      </c>
      <c r="F69" s="17" t="s">
        <v>76</v>
      </c>
      <c r="G69" s="12">
        <f t="shared" si="2"/>
        <v>0</v>
      </c>
    </row>
    <row r="70" spans="1:7" s="13" customFormat="1" ht="12.95" customHeight="1">
      <c r="A70" s="16">
        <v>4</v>
      </c>
      <c r="B70" s="17" t="s">
        <v>141</v>
      </c>
      <c r="C70" s="17" t="s">
        <v>142</v>
      </c>
      <c r="D70" s="12"/>
      <c r="E70" s="16" t="s">
        <v>61</v>
      </c>
      <c r="F70" s="17" t="s">
        <v>76</v>
      </c>
      <c r="G70" s="12">
        <f t="shared" si="2"/>
        <v>0</v>
      </c>
    </row>
    <row r="71" spans="1:7" s="13" customFormat="1" ht="12.95" customHeight="1">
      <c r="A71" s="14" t="s">
        <v>8</v>
      </c>
      <c r="B71" s="14" t="s">
        <v>8</v>
      </c>
      <c r="C71" s="15" t="s">
        <v>143</v>
      </c>
      <c r="D71" s="14"/>
      <c r="E71" s="14" t="s">
        <v>8</v>
      </c>
      <c r="F71" s="14" t="s">
        <v>8</v>
      </c>
      <c r="G71" s="14" t="s">
        <v>8</v>
      </c>
    </row>
    <row r="72" spans="1:7" s="13" customFormat="1" ht="12.95" customHeight="1">
      <c r="A72" s="16">
        <v>5</v>
      </c>
      <c r="B72" s="17" t="s">
        <v>144</v>
      </c>
      <c r="C72" s="17" t="s">
        <v>145</v>
      </c>
      <c r="D72" s="12"/>
      <c r="E72" s="16" t="s">
        <v>67</v>
      </c>
      <c r="F72" s="17" t="s">
        <v>76</v>
      </c>
      <c r="G72" s="12">
        <f>D72*E72</f>
        <v>0</v>
      </c>
    </row>
    <row r="73" spans="1:7" s="13" customFormat="1" ht="12.95" customHeight="1">
      <c r="A73" s="14" t="s">
        <v>8</v>
      </c>
      <c r="B73" s="14" t="s">
        <v>8</v>
      </c>
      <c r="C73" s="15" t="s">
        <v>143</v>
      </c>
      <c r="D73" s="14"/>
      <c r="E73" s="14" t="s">
        <v>8</v>
      </c>
      <c r="F73" s="14" t="s">
        <v>8</v>
      </c>
      <c r="G73" s="14" t="s">
        <v>8</v>
      </c>
    </row>
    <row r="74" spans="1:7" s="13" customFormat="1" ht="12.95" customHeight="1">
      <c r="A74" s="16">
        <v>6</v>
      </c>
      <c r="B74" s="17" t="s">
        <v>144</v>
      </c>
      <c r="C74" s="17" t="s">
        <v>146</v>
      </c>
      <c r="D74" s="12"/>
      <c r="E74" s="16" t="s">
        <v>61</v>
      </c>
      <c r="F74" s="17" t="s">
        <v>76</v>
      </c>
      <c r="G74" s="12">
        <f>D74*E74</f>
        <v>0</v>
      </c>
    </row>
    <row r="75" spans="1:7" s="13" customFormat="1" ht="12.95" customHeight="1">
      <c r="A75" s="14" t="s">
        <v>8</v>
      </c>
      <c r="B75" s="14" t="s">
        <v>8</v>
      </c>
      <c r="C75" s="15" t="s">
        <v>143</v>
      </c>
      <c r="D75" s="14"/>
      <c r="E75" s="14" t="s">
        <v>8</v>
      </c>
      <c r="F75" s="14" t="s">
        <v>8</v>
      </c>
      <c r="G75" s="14" t="s">
        <v>8</v>
      </c>
    </row>
    <row r="76" spans="1:7" s="13" customFormat="1" ht="12.95" customHeight="1">
      <c r="A76" s="16">
        <v>7</v>
      </c>
      <c r="B76" s="17" t="s">
        <v>147</v>
      </c>
      <c r="C76" s="17" t="s">
        <v>148</v>
      </c>
      <c r="D76" s="12"/>
      <c r="E76" s="16" t="s">
        <v>118</v>
      </c>
      <c r="F76" s="17" t="s">
        <v>76</v>
      </c>
      <c r="G76" s="12">
        <f>D76*E76</f>
        <v>0</v>
      </c>
    </row>
    <row r="77" spans="1:7" s="13" customFormat="1" ht="12.95" customHeight="1">
      <c r="A77" s="14" t="s">
        <v>8</v>
      </c>
      <c r="B77" s="14" t="s">
        <v>8</v>
      </c>
      <c r="C77" s="15" t="s">
        <v>143</v>
      </c>
      <c r="D77" s="14"/>
      <c r="E77" s="14" t="s">
        <v>8</v>
      </c>
      <c r="F77" s="14" t="s">
        <v>8</v>
      </c>
      <c r="G77" s="14" t="s">
        <v>8</v>
      </c>
    </row>
    <row r="78" spans="1:7" s="13" customFormat="1" ht="12.95" customHeight="1">
      <c r="A78" s="16">
        <v>8</v>
      </c>
      <c r="B78" s="17" t="s">
        <v>149</v>
      </c>
      <c r="C78" s="17" t="s">
        <v>150</v>
      </c>
      <c r="D78" s="12"/>
      <c r="E78" s="16" t="s">
        <v>67</v>
      </c>
      <c r="F78" s="17" t="s">
        <v>76</v>
      </c>
      <c r="G78" s="12">
        <f>D78*E78</f>
        <v>0</v>
      </c>
    </row>
    <row r="79" spans="1:7" s="13" customFormat="1" ht="12.95" customHeight="1">
      <c r="A79" s="14" t="s">
        <v>8</v>
      </c>
      <c r="B79" s="14" t="s">
        <v>8</v>
      </c>
      <c r="C79" s="15" t="s">
        <v>143</v>
      </c>
      <c r="D79" s="14"/>
      <c r="E79" s="14" t="s">
        <v>8</v>
      </c>
      <c r="F79" s="14" t="s">
        <v>8</v>
      </c>
      <c r="G79" s="14" t="s">
        <v>8</v>
      </c>
    </row>
    <row r="80" spans="1:7" s="13" customFormat="1" ht="24" customHeight="1">
      <c r="A80" s="16">
        <v>9</v>
      </c>
      <c r="B80" s="17" t="s">
        <v>149</v>
      </c>
      <c r="C80" s="17" t="s">
        <v>151</v>
      </c>
      <c r="D80" s="12"/>
      <c r="E80" s="16" t="s">
        <v>67</v>
      </c>
      <c r="F80" s="17" t="s">
        <v>76</v>
      </c>
      <c r="G80" s="12">
        <f>D80*E80</f>
        <v>0</v>
      </c>
    </row>
    <row r="81" spans="1:7" s="13" customFormat="1" ht="12.95" customHeight="1">
      <c r="A81" s="14" t="s">
        <v>8</v>
      </c>
      <c r="B81" s="14" t="s">
        <v>8</v>
      </c>
      <c r="C81" s="15" t="s">
        <v>143</v>
      </c>
      <c r="D81" s="14"/>
      <c r="E81" s="14" t="s">
        <v>8</v>
      </c>
      <c r="F81" s="14" t="s">
        <v>8</v>
      </c>
      <c r="G81" s="14" t="s">
        <v>8</v>
      </c>
    </row>
    <row r="82" spans="1:7" s="13" customFormat="1" ht="12.95" customHeight="1">
      <c r="A82" s="16">
        <v>10</v>
      </c>
      <c r="B82" s="17" t="s">
        <v>152</v>
      </c>
      <c r="C82" s="17" t="s">
        <v>153</v>
      </c>
      <c r="D82" s="12"/>
      <c r="E82" s="16" t="s">
        <v>67</v>
      </c>
      <c r="F82" s="17" t="s">
        <v>76</v>
      </c>
      <c r="G82" s="12">
        <f aca="true" t="shared" si="3" ref="G82:G84">D82*E82</f>
        <v>0</v>
      </c>
    </row>
    <row r="83" spans="1:7" s="13" customFormat="1" ht="12.95" customHeight="1">
      <c r="A83" s="16">
        <v>11</v>
      </c>
      <c r="B83" s="17" t="s">
        <v>152</v>
      </c>
      <c r="C83" s="17" t="s">
        <v>154</v>
      </c>
      <c r="D83" s="12"/>
      <c r="E83" s="16" t="s">
        <v>61</v>
      </c>
      <c r="F83" s="17" t="s">
        <v>76</v>
      </c>
      <c r="G83" s="12">
        <f t="shared" si="3"/>
        <v>0</v>
      </c>
    </row>
    <row r="84" spans="1:7" s="13" customFormat="1" ht="12.95" customHeight="1">
      <c r="A84" s="20">
        <v>12</v>
      </c>
      <c r="B84" s="21" t="s">
        <v>155</v>
      </c>
      <c r="C84" s="21" t="s">
        <v>156</v>
      </c>
      <c r="D84" s="22"/>
      <c r="E84" s="20" t="s">
        <v>67</v>
      </c>
      <c r="F84" s="21" t="s">
        <v>76</v>
      </c>
      <c r="G84" s="12">
        <f t="shared" si="3"/>
        <v>0</v>
      </c>
    </row>
    <row r="85" spans="1:7" s="13" customFormat="1" ht="12" customHeight="1">
      <c r="A85" s="18"/>
      <c r="B85" s="18"/>
      <c r="C85" s="79" t="s">
        <v>285</v>
      </c>
      <c r="D85" s="79"/>
      <c r="E85" s="79"/>
      <c r="F85" s="79"/>
      <c r="G85" s="19">
        <f>SUM(G66:G84)</f>
        <v>0</v>
      </c>
    </row>
    <row r="86" spans="1:7" s="13" customFormat="1" ht="12.95" customHeight="1">
      <c r="A86" s="23"/>
      <c r="B86" s="23"/>
      <c r="C86" s="23"/>
      <c r="D86" s="23"/>
      <c r="E86" s="23"/>
      <c r="F86" s="23"/>
      <c r="G86" s="23"/>
    </row>
    <row r="87" spans="1:7" s="13" customFormat="1" ht="12.95" customHeight="1">
      <c r="A87" s="16">
        <v>13</v>
      </c>
      <c r="B87" s="17" t="s">
        <v>157</v>
      </c>
      <c r="C87" s="17" t="s">
        <v>158</v>
      </c>
      <c r="D87" s="12"/>
      <c r="E87" s="16" t="s">
        <v>159</v>
      </c>
      <c r="F87" s="17" t="s">
        <v>57</v>
      </c>
      <c r="G87" s="12">
        <f aca="true" t="shared" si="4" ref="G87:G113">D87*E87</f>
        <v>0</v>
      </c>
    </row>
    <row r="88" spans="1:7" s="13" customFormat="1" ht="12.95" customHeight="1">
      <c r="A88" s="14" t="s">
        <v>8</v>
      </c>
      <c r="B88" s="14" t="s">
        <v>8</v>
      </c>
      <c r="C88" s="15" t="s">
        <v>160</v>
      </c>
      <c r="D88" s="14"/>
      <c r="E88" s="14" t="s">
        <v>8</v>
      </c>
      <c r="F88" s="14" t="s">
        <v>8</v>
      </c>
      <c r="G88" s="12"/>
    </row>
    <row r="89" spans="1:7" s="13" customFormat="1" ht="12.95" customHeight="1">
      <c r="A89" s="16">
        <v>14</v>
      </c>
      <c r="B89" s="17" t="s">
        <v>161</v>
      </c>
      <c r="C89" s="17" t="s">
        <v>162</v>
      </c>
      <c r="D89" s="12"/>
      <c r="E89" s="16" t="s">
        <v>75</v>
      </c>
      <c r="F89" s="17" t="s">
        <v>57</v>
      </c>
      <c r="G89" s="12">
        <f t="shared" si="4"/>
        <v>0</v>
      </c>
    </row>
    <row r="90" spans="1:7" s="13" customFormat="1" ht="12.95" customHeight="1">
      <c r="A90" s="16">
        <v>15</v>
      </c>
      <c r="B90" s="17" t="s">
        <v>163</v>
      </c>
      <c r="C90" s="17" t="s">
        <v>164</v>
      </c>
      <c r="D90" s="12"/>
      <c r="E90" s="16" t="s">
        <v>165</v>
      </c>
      <c r="F90" s="17" t="s">
        <v>57</v>
      </c>
      <c r="G90" s="12">
        <f t="shared" si="4"/>
        <v>0</v>
      </c>
    </row>
    <row r="91" spans="1:7" s="13" customFormat="1" ht="12.95" customHeight="1">
      <c r="A91" s="14" t="s">
        <v>8</v>
      </c>
      <c r="B91" s="14" t="s">
        <v>8</v>
      </c>
      <c r="C91" s="15" t="s">
        <v>137</v>
      </c>
      <c r="D91" s="14"/>
      <c r="E91" s="14" t="s">
        <v>8</v>
      </c>
      <c r="F91" s="14" t="s">
        <v>8</v>
      </c>
      <c r="G91" s="12"/>
    </row>
    <row r="92" spans="1:7" s="13" customFormat="1" ht="12.95" customHeight="1">
      <c r="A92" s="16">
        <v>16</v>
      </c>
      <c r="B92" s="17" t="s">
        <v>166</v>
      </c>
      <c r="C92" s="17" t="s">
        <v>167</v>
      </c>
      <c r="D92" s="12"/>
      <c r="E92" s="16" t="s">
        <v>168</v>
      </c>
      <c r="F92" s="17" t="s">
        <v>76</v>
      </c>
      <c r="G92" s="12">
        <f t="shared" si="4"/>
        <v>0</v>
      </c>
    </row>
    <row r="93" spans="1:7" s="13" customFormat="1" ht="12.95" customHeight="1">
      <c r="A93" s="14" t="s">
        <v>8</v>
      </c>
      <c r="B93" s="14" t="s">
        <v>8</v>
      </c>
      <c r="C93" s="15" t="s">
        <v>169</v>
      </c>
      <c r="D93" s="14"/>
      <c r="E93" s="14" t="s">
        <v>8</v>
      </c>
      <c r="F93" s="14" t="s">
        <v>8</v>
      </c>
      <c r="G93" s="12"/>
    </row>
    <row r="94" spans="1:7" s="13" customFormat="1" ht="12.95" customHeight="1">
      <c r="A94" s="16">
        <v>17</v>
      </c>
      <c r="B94" s="17" t="s">
        <v>170</v>
      </c>
      <c r="C94" s="17" t="s">
        <v>171</v>
      </c>
      <c r="D94" s="12"/>
      <c r="E94" s="16" t="s">
        <v>172</v>
      </c>
      <c r="F94" s="17" t="s">
        <v>76</v>
      </c>
      <c r="G94" s="12">
        <f t="shared" si="4"/>
        <v>0</v>
      </c>
    </row>
    <row r="95" spans="1:7" s="13" customFormat="1" ht="12.95" customHeight="1">
      <c r="A95" s="14" t="s">
        <v>8</v>
      </c>
      <c r="B95" s="14" t="s">
        <v>8</v>
      </c>
      <c r="C95" s="15" t="s">
        <v>173</v>
      </c>
      <c r="D95" s="14"/>
      <c r="E95" s="14" t="s">
        <v>8</v>
      </c>
      <c r="F95" s="14" t="s">
        <v>8</v>
      </c>
      <c r="G95" s="12"/>
    </row>
    <row r="96" spans="1:7" s="13" customFormat="1" ht="12.95" customHeight="1">
      <c r="A96" s="16">
        <v>18</v>
      </c>
      <c r="B96" s="17" t="s">
        <v>170</v>
      </c>
      <c r="C96" s="17" t="s">
        <v>174</v>
      </c>
      <c r="D96" s="12"/>
      <c r="E96" s="16" t="s">
        <v>75</v>
      </c>
      <c r="F96" s="17" t="s">
        <v>76</v>
      </c>
      <c r="G96" s="12">
        <f t="shared" si="4"/>
        <v>0</v>
      </c>
    </row>
    <row r="97" spans="1:7" s="13" customFormat="1" ht="12.95" customHeight="1">
      <c r="A97" s="16">
        <v>19</v>
      </c>
      <c r="B97" s="17" t="s">
        <v>175</v>
      </c>
      <c r="C97" s="17" t="s">
        <v>176</v>
      </c>
      <c r="D97" s="12"/>
      <c r="E97" s="16" t="s">
        <v>61</v>
      </c>
      <c r="F97" s="17" t="s">
        <v>76</v>
      </c>
      <c r="G97" s="12">
        <f t="shared" si="4"/>
        <v>0</v>
      </c>
    </row>
    <row r="98" spans="1:7" s="13" customFormat="1" ht="12.95" customHeight="1">
      <c r="A98" s="16">
        <v>20</v>
      </c>
      <c r="B98" s="17" t="s">
        <v>177</v>
      </c>
      <c r="C98" s="17" t="s">
        <v>178</v>
      </c>
      <c r="D98" s="12"/>
      <c r="E98" s="16" t="s">
        <v>179</v>
      </c>
      <c r="F98" s="17" t="s">
        <v>76</v>
      </c>
      <c r="G98" s="12">
        <f t="shared" si="4"/>
        <v>0</v>
      </c>
    </row>
    <row r="99" spans="1:7" s="13" customFormat="1" ht="12.95" customHeight="1">
      <c r="A99" s="14" t="s">
        <v>8</v>
      </c>
      <c r="B99" s="14" t="s">
        <v>8</v>
      </c>
      <c r="C99" s="15" t="s">
        <v>180</v>
      </c>
      <c r="D99" s="14"/>
      <c r="E99" s="14" t="s">
        <v>8</v>
      </c>
      <c r="F99" s="14" t="s">
        <v>8</v>
      </c>
      <c r="G99" s="12"/>
    </row>
    <row r="100" spans="1:7" s="13" customFormat="1" ht="12.95" customHeight="1">
      <c r="A100" s="16">
        <v>21</v>
      </c>
      <c r="B100" s="17" t="s">
        <v>138</v>
      </c>
      <c r="C100" s="17" t="s">
        <v>181</v>
      </c>
      <c r="D100" s="12"/>
      <c r="E100" s="16" t="s">
        <v>179</v>
      </c>
      <c r="F100" s="17" t="s">
        <v>76</v>
      </c>
      <c r="G100" s="12">
        <f t="shared" si="4"/>
        <v>0</v>
      </c>
    </row>
    <row r="101" spans="1:7" s="13" customFormat="1" ht="12.95" customHeight="1">
      <c r="A101" s="16">
        <v>22</v>
      </c>
      <c r="B101" s="17" t="s">
        <v>144</v>
      </c>
      <c r="C101" s="17" t="s">
        <v>182</v>
      </c>
      <c r="D101" s="12"/>
      <c r="E101" s="16" t="s">
        <v>179</v>
      </c>
      <c r="F101" s="17" t="s">
        <v>76</v>
      </c>
      <c r="G101" s="12">
        <f t="shared" si="4"/>
        <v>0</v>
      </c>
    </row>
    <row r="102" spans="1:7" s="13" customFormat="1" ht="12.95" customHeight="1">
      <c r="A102" s="14" t="s">
        <v>8</v>
      </c>
      <c r="B102" s="14" t="s">
        <v>8</v>
      </c>
      <c r="C102" s="15" t="s">
        <v>183</v>
      </c>
      <c r="D102" s="14"/>
      <c r="E102" s="14" t="s">
        <v>8</v>
      </c>
      <c r="F102" s="14" t="s">
        <v>8</v>
      </c>
      <c r="G102" s="12"/>
    </row>
    <row r="103" spans="1:7" s="13" customFormat="1" ht="12.95" customHeight="1">
      <c r="A103" s="16">
        <v>23</v>
      </c>
      <c r="B103" s="17" t="s">
        <v>149</v>
      </c>
      <c r="C103" s="17" t="s">
        <v>184</v>
      </c>
      <c r="D103" s="12"/>
      <c r="E103" s="16" t="s">
        <v>179</v>
      </c>
      <c r="F103" s="17" t="s">
        <v>76</v>
      </c>
      <c r="G103" s="12">
        <f t="shared" si="4"/>
        <v>0</v>
      </c>
    </row>
    <row r="104" spans="1:7" s="13" customFormat="1" ht="12.95" customHeight="1">
      <c r="A104" s="14" t="s">
        <v>8</v>
      </c>
      <c r="B104" s="14" t="s">
        <v>8</v>
      </c>
      <c r="C104" s="15" t="s">
        <v>185</v>
      </c>
      <c r="D104" s="14"/>
      <c r="E104" s="14" t="s">
        <v>8</v>
      </c>
      <c r="F104" s="14" t="s">
        <v>8</v>
      </c>
      <c r="G104" s="12"/>
    </row>
    <row r="105" spans="1:7" s="13" customFormat="1" ht="12.95" customHeight="1">
      <c r="A105" s="16">
        <v>24</v>
      </c>
      <c r="B105" s="17" t="s">
        <v>152</v>
      </c>
      <c r="C105" s="17" t="s">
        <v>186</v>
      </c>
      <c r="D105" s="12"/>
      <c r="E105" s="16" t="s">
        <v>187</v>
      </c>
      <c r="F105" s="17" t="s">
        <v>76</v>
      </c>
      <c r="G105" s="12">
        <f t="shared" si="4"/>
        <v>0</v>
      </c>
    </row>
    <row r="106" spans="1:7" s="13" customFormat="1" ht="12.95" customHeight="1">
      <c r="A106" s="16">
        <v>25</v>
      </c>
      <c r="B106" s="17" t="s">
        <v>188</v>
      </c>
      <c r="C106" s="17" t="s">
        <v>189</v>
      </c>
      <c r="D106" s="12"/>
      <c r="E106" s="16" t="s">
        <v>61</v>
      </c>
      <c r="F106" s="17" t="s">
        <v>76</v>
      </c>
      <c r="G106" s="12">
        <f t="shared" si="4"/>
        <v>0</v>
      </c>
    </row>
    <row r="107" spans="1:7" s="13" customFormat="1" ht="12.95" customHeight="1">
      <c r="A107" s="16">
        <v>26</v>
      </c>
      <c r="B107" s="17" t="s">
        <v>190</v>
      </c>
      <c r="C107" s="17" t="s">
        <v>191</v>
      </c>
      <c r="D107" s="12"/>
      <c r="E107" s="16" t="s">
        <v>192</v>
      </c>
      <c r="F107" s="17" t="s">
        <v>57</v>
      </c>
      <c r="G107" s="12">
        <f t="shared" si="4"/>
        <v>0</v>
      </c>
    </row>
    <row r="108" spans="1:7" s="13" customFormat="1" ht="12.95" customHeight="1">
      <c r="A108" s="14" t="s">
        <v>8</v>
      </c>
      <c r="B108" s="14" t="s">
        <v>8</v>
      </c>
      <c r="C108" s="15" t="s">
        <v>44</v>
      </c>
      <c r="D108" s="14"/>
      <c r="E108" s="14" t="s">
        <v>8</v>
      </c>
      <c r="F108" s="14" t="s">
        <v>8</v>
      </c>
      <c r="G108" s="12"/>
    </row>
    <row r="109" spans="1:7" s="13" customFormat="1" ht="12.95" customHeight="1">
      <c r="A109" s="16">
        <v>27</v>
      </c>
      <c r="B109" s="17" t="s">
        <v>193</v>
      </c>
      <c r="C109" s="17" t="s">
        <v>194</v>
      </c>
      <c r="D109" s="12"/>
      <c r="E109" s="16" t="s">
        <v>195</v>
      </c>
      <c r="F109" s="17" t="s">
        <v>57</v>
      </c>
      <c r="G109" s="12">
        <f t="shared" si="4"/>
        <v>0</v>
      </c>
    </row>
    <row r="110" spans="1:7" s="13" customFormat="1" ht="12.95" customHeight="1">
      <c r="A110" s="14" t="s">
        <v>8</v>
      </c>
      <c r="B110" s="14" t="s">
        <v>8</v>
      </c>
      <c r="C110" s="15" t="s">
        <v>196</v>
      </c>
      <c r="D110" s="14"/>
      <c r="E110" s="14" t="s">
        <v>8</v>
      </c>
      <c r="F110" s="14" t="s">
        <v>8</v>
      </c>
      <c r="G110" s="12"/>
    </row>
    <row r="111" spans="1:7" s="13" customFormat="1" ht="12.95" customHeight="1">
      <c r="A111" s="16">
        <v>28</v>
      </c>
      <c r="B111" s="17" t="s">
        <v>197</v>
      </c>
      <c r="C111" s="17" t="s">
        <v>198</v>
      </c>
      <c r="D111" s="12"/>
      <c r="E111" s="16" t="s">
        <v>199</v>
      </c>
      <c r="F111" s="17" t="s">
        <v>76</v>
      </c>
      <c r="G111" s="12">
        <f t="shared" si="4"/>
        <v>0</v>
      </c>
    </row>
    <row r="112" spans="1:7" s="13" customFormat="1" ht="12.95" customHeight="1">
      <c r="A112" s="14" t="s">
        <v>8</v>
      </c>
      <c r="B112" s="14" t="s">
        <v>8</v>
      </c>
      <c r="C112" s="15" t="s">
        <v>200</v>
      </c>
      <c r="D112" s="14"/>
      <c r="E112" s="14" t="s">
        <v>8</v>
      </c>
      <c r="F112" s="14" t="s">
        <v>8</v>
      </c>
      <c r="G112" s="12"/>
    </row>
    <row r="113" spans="1:7" s="13" customFormat="1" ht="24" customHeight="1">
      <c r="A113" s="20">
        <v>29</v>
      </c>
      <c r="B113" s="21" t="s">
        <v>201</v>
      </c>
      <c r="C113" s="21" t="s">
        <v>202</v>
      </c>
      <c r="D113" s="22"/>
      <c r="E113" s="20" t="s">
        <v>61</v>
      </c>
      <c r="F113" s="21" t="s">
        <v>76</v>
      </c>
      <c r="G113" s="12">
        <f t="shared" si="4"/>
        <v>0</v>
      </c>
    </row>
    <row r="114" spans="1:7" s="13" customFormat="1" ht="12" customHeight="1">
      <c r="A114" s="18"/>
      <c r="B114" s="18"/>
      <c r="C114" s="79" t="s">
        <v>286</v>
      </c>
      <c r="D114" s="79"/>
      <c r="E114" s="79"/>
      <c r="F114" s="79"/>
      <c r="G114" s="19">
        <f>SUM(G87:G113)</f>
        <v>0</v>
      </c>
    </row>
    <row r="115" s="13" customFormat="1" ht="12.95" customHeight="1"/>
    <row r="116" s="13" customFormat="1" ht="12.95" customHeight="1"/>
    <row r="117" s="13" customFormat="1" ht="12.95" customHeight="1"/>
    <row r="118" s="13" customFormat="1" ht="12.95" customHeight="1"/>
    <row r="119" s="13" customFormat="1" ht="12.95" customHeight="1"/>
    <row r="120" s="13" customFormat="1" ht="12.95" customHeight="1"/>
    <row r="121" ht="2.85" customHeight="1"/>
    <row r="122" ht="12.95" customHeight="1" hidden="1"/>
    <row r="123" spans="1:7" ht="17.1" customHeight="1">
      <c r="A123" s="80" t="s">
        <v>203</v>
      </c>
      <c r="B123" s="80"/>
      <c r="C123" s="80"/>
      <c r="D123" s="80"/>
      <c r="E123" s="80"/>
      <c r="F123" s="80"/>
      <c r="G123" s="80"/>
    </row>
    <row r="124" ht="2.85" customHeight="1"/>
    <row r="125" spans="1:7" ht="15" customHeight="1">
      <c r="A125" s="5" t="s">
        <v>34</v>
      </c>
      <c r="B125" s="6" t="s">
        <v>35</v>
      </c>
      <c r="C125" s="6" t="s">
        <v>21</v>
      </c>
      <c r="D125" s="5" t="s">
        <v>36</v>
      </c>
      <c r="E125" s="5" t="s">
        <v>37</v>
      </c>
      <c r="F125" s="6" t="s">
        <v>38</v>
      </c>
      <c r="G125" s="5" t="s">
        <v>39</v>
      </c>
    </row>
    <row r="126" spans="1:7" s="13" customFormat="1" ht="12.95" customHeight="1">
      <c r="A126" s="9">
        <v>1</v>
      </c>
      <c r="B126" s="10" t="s">
        <v>204</v>
      </c>
      <c r="C126" s="10" t="s">
        <v>205</v>
      </c>
      <c r="D126" s="11"/>
      <c r="E126" s="9" t="s">
        <v>61</v>
      </c>
      <c r="F126" s="10" t="s">
        <v>76</v>
      </c>
      <c r="G126" s="12">
        <f aca="true" t="shared" si="5" ref="G126:G140">D126*E126</f>
        <v>0</v>
      </c>
    </row>
    <row r="127" spans="1:7" s="13" customFormat="1" ht="12.95" customHeight="1">
      <c r="A127" s="16">
        <v>2</v>
      </c>
      <c r="B127" s="17" t="s">
        <v>206</v>
      </c>
      <c r="C127" s="17" t="s">
        <v>207</v>
      </c>
      <c r="D127" s="12"/>
      <c r="E127" s="16" t="s">
        <v>61</v>
      </c>
      <c r="F127" s="17" t="s">
        <v>76</v>
      </c>
      <c r="G127" s="12">
        <f t="shared" si="5"/>
        <v>0</v>
      </c>
    </row>
    <row r="128" spans="1:7" s="13" customFormat="1" ht="12.95" customHeight="1">
      <c r="A128" s="16">
        <v>3</v>
      </c>
      <c r="B128" s="17" t="s">
        <v>208</v>
      </c>
      <c r="C128" s="17" t="s">
        <v>209</v>
      </c>
      <c r="D128" s="12"/>
      <c r="E128" s="16" t="s">
        <v>67</v>
      </c>
      <c r="F128" s="17" t="s">
        <v>76</v>
      </c>
      <c r="G128" s="12">
        <f t="shared" si="5"/>
        <v>0</v>
      </c>
    </row>
    <row r="129" spans="1:7" s="13" customFormat="1" ht="12.95" customHeight="1">
      <c r="A129" s="16">
        <v>4</v>
      </c>
      <c r="B129" s="17" t="s">
        <v>210</v>
      </c>
      <c r="C129" s="17" t="s">
        <v>211</v>
      </c>
      <c r="D129" s="12"/>
      <c r="E129" s="16" t="s">
        <v>61</v>
      </c>
      <c r="F129" s="17" t="s">
        <v>76</v>
      </c>
      <c r="G129" s="12">
        <f t="shared" si="5"/>
        <v>0</v>
      </c>
    </row>
    <row r="130" spans="1:7" s="13" customFormat="1" ht="12.95" customHeight="1">
      <c r="A130" s="16">
        <v>5</v>
      </c>
      <c r="B130" s="17" t="s">
        <v>212</v>
      </c>
      <c r="C130" s="17" t="s">
        <v>213</v>
      </c>
      <c r="D130" s="12"/>
      <c r="E130" s="16" t="s">
        <v>107</v>
      </c>
      <c r="F130" s="17" t="s">
        <v>57</v>
      </c>
      <c r="G130" s="12">
        <f t="shared" si="5"/>
        <v>0</v>
      </c>
    </row>
    <row r="131" spans="1:7" s="13" customFormat="1" ht="12.95" customHeight="1">
      <c r="A131" s="14" t="s">
        <v>8</v>
      </c>
      <c r="B131" s="14" t="s">
        <v>8</v>
      </c>
      <c r="C131" s="15" t="s">
        <v>108</v>
      </c>
      <c r="D131" s="14"/>
      <c r="E131" s="14" t="s">
        <v>8</v>
      </c>
      <c r="F131" s="14" t="s">
        <v>8</v>
      </c>
      <c r="G131" s="12"/>
    </row>
    <row r="132" spans="1:7" s="13" customFormat="1" ht="12.95" customHeight="1">
      <c r="A132" s="16">
        <v>6</v>
      </c>
      <c r="B132" s="17" t="s">
        <v>214</v>
      </c>
      <c r="C132" s="17" t="s">
        <v>215</v>
      </c>
      <c r="D132" s="12"/>
      <c r="E132" s="16" t="s">
        <v>61</v>
      </c>
      <c r="F132" s="17" t="s">
        <v>76</v>
      </c>
      <c r="G132" s="12">
        <f t="shared" si="5"/>
        <v>0</v>
      </c>
    </row>
    <row r="133" spans="1:7" s="13" customFormat="1" ht="12.95" customHeight="1">
      <c r="A133" s="16">
        <v>7</v>
      </c>
      <c r="B133" s="17" t="s">
        <v>216</v>
      </c>
      <c r="C133" s="17" t="s">
        <v>217</v>
      </c>
      <c r="D133" s="12"/>
      <c r="E133" s="16" t="s">
        <v>179</v>
      </c>
      <c r="F133" s="17" t="s">
        <v>76</v>
      </c>
      <c r="G133" s="12">
        <f t="shared" si="5"/>
        <v>0</v>
      </c>
    </row>
    <row r="134" spans="1:7" s="13" customFormat="1" ht="12.95" customHeight="1">
      <c r="A134" s="16">
        <v>8</v>
      </c>
      <c r="B134" s="17" t="s">
        <v>218</v>
      </c>
      <c r="C134" s="17" t="s">
        <v>219</v>
      </c>
      <c r="D134" s="12"/>
      <c r="E134" s="16" t="s">
        <v>179</v>
      </c>
      <c r="F134" s="17" t="s">
        <v>76</v>
      </c>
      <c r="G134" s="12">
        <f t="shared" si="5"/>
        <v>0</v>
      </c>
    </row>
    <row r="135" spans="1:7" s="13" customFormat="1" ht="12.95" customHeight="1">
      <c r="A135" s="16">
        <v>9</v>
      </c>
      <c r="B135" s="17" t="s">
        <v>220</v>
      </c>
      <c r="C135" s="17" t="s">
        <v>221</v>
      </c>
      <c r="D135" s="12"/>
      <c r="E135" s="16" t="s">
        <v>61</v>
      </c>
      <c r="F135" s="17" t="s">
        <v>76</v>
      </c>
      <c r="G135" s="12">
        <f t="shared" si="5"/>
        <v>0</v>
      </c>
    </row>
    <row r="136" spans="1:7" s="13" customFormat="1" ht="12.95" customHeight="1">
      <c r="A136" s="16">
        <v>10</v>
      </c>
      <c r="B136" s="17" t="s">
        <v>222</v>
      </c>
      <c r="C136" s="17" t="s">
        <v>223</v>
      </c>
      <c r="D136" s="12"/>
      <c r="E136" s="16" t="s">
        <v>61</v>
      </c>
      <c r="F136" s="17" t="s">
        <v>76</v>
      </c>
      <c r="G136" s="12">
        <f t="shared" si="5"/>
        <v>0</v>
      </c>
    </row>
    <row r="137" spans="1:7" s="13" customFormat="1" ht="12.95" customHeight="1">
      <c r="A137" s="16">
        <v>11</v>
      </c>
      <c r="B137" s="17" t="s">
        <v>224</v>
      </c>
      <c r="C137" s="17" t="s">
        <v>225</v>
      </c>
      <c r="D137" s="12"/>
      <c r="E137" s="16" t="s">
        <v>61</v>
      </c>
      <c r="F137" s="17" t="s">
        <v>76</v>
      </c>
      <c r="G137" s="12">
        <f t="shared" si="5"/>
        <v>0</v>
      </c>
    </row>
    <row r="138" spans="1:7" s="13" customFormat="1" ht="12.95" customHeight="1">
      <c r="A138" s="16">
        <v>12</v>
      </c>
      <c r="B138" s="17" t="s">
        <v>226</v>
      </c>
      <c r="C138" s="17" t="s">
        <v>227</v>
      </c>
      <c r="D138" s="12"/>
      <c r="E138" s="16" t="s">
        <v>61</v>
      </c>
      <c r="F138" s="17" t="s">
        <v>76</v>
      </c>
      <c r="G138" s="12">
        <f t="shared" si="5"/>
        <v>0</v>
      </c>
    </row>
    <row r="139" spans="1:7" s="13" customFormat="1" ht="12.95" customHeight="1">
      <c r="A139" s="16">
        <v>13</v>
      </c>
      <c r="B139" s="17" t="s">
        <v>228</v>
      </c>
      <c r="C139" s="17" t="s">
        <v>229</v>
      </c>
      <c r="D139" s="12"/>
      <c r="E139" s="16" t="s">
        <v>61</v>
      </c>
      <c r="F139" s="17" t="s">
        <v>76</v>
      </c>
      <c r="G139" s="12">
        <f t="shared" si="5"/>
        <v>0</v>
      </c>
    </row>
    <row r="140" spans="1:7" s="13" customFormat="1" ht="12.95" customHeight="1">
      <c r="A140" s="20">
        <v>14</v>
      </c>
      <c r="B140" s="21" t="s">
        <v>230</v>
      </c>
      <c r="C140" s="21" t="s">
        <v>231</v>
      </c>
      <c r="D140" s="22"/>
      <c r="E140" s="20" t="s">
        <v>61</v>
      </c>
      <c r="F140" s="21" t="s">
        <v>76</v>
      </c>
      <c r="G140" s="12">
        <f t="shared" si="5"/>
        <v>0</v>
      </c>
    </row>
    <row r="141" spans="1:7" s="13" customFormat="1" ht="12" customHeight="1">
      <c r="A141" s="18"/>
      <c r="B141" s="18"/>
      <c r="C141" s="79" t="s">
        <v>287</v>
      </c>
      <c r="D141" s="79"/>
      <c r="E141" s="79"/>
      <c r="F141" s="79"/>
      <c r="G141" s="19">
        <f>SUM(G126:G140)</f>
        <v>0</v>
      </c>
    </row>
    <row r="142" s="13" customFormat="1" ht="12.95" customHeight="1"/>
    <row r="143" s="13" customFormat="1" ht="12.95" customHeight="1"/>
    <row r="144" ht="2.85" customHeight="1"/>
    <row r="145" ht="15" hidden="1"/>
    <row r="146" spans="1:7" ht="17.1" customHeight="1">
      <c r="A146" s="80" t="s">
        <v>232</v>
      </c>
      <c r="B146" s="80"/>
      <c r="C146" s="80"/>
      <c r="D146" s="80"/>
      <c r="E146" s="80"/>
      <c r="F146" s="80"/>
      <c r="G146" s="80"/>
    </row>
    <row r="147" ht="2.85" customHeight="1"/>
    <row r="148" spans="1:7" ht="15" customHeight="1">
      <c r="A148" s="7" t="s">
        <v>34</v>
      </c>
      <c r="B148" s="8" t="s">
        <v>35</v>
      </c>
      <c r="C148" s="8" t="s">
        <v>21</v>
      </c>
      <c r="D148" s="7" t="s">
        <v>36</v>
      </c>
      <c r="E148" s="7" t="s">
        <v>37</v>
      </c>
      <c r="F148" s="8" t="s">
        <v>38</v>
      </c>
      <c r="G148" s="7" t="s">
        <v>39</v>
      </c>
    </row>
    <row r="149" spans="1:7" s="13" customFormat="1" ht="12.95" customHeight="1">
      <c r="A149" s="9">
        <v>1</v>
      </c>
      <c r="B149" s="10" t="s">
        <v>233</v>
      </c>
      <c r="C149" s="10" t="s">
        <v>234</v>
      </c>
      <c r="D149" s="11"/>
      <c r="E149" s="11">
        <v>11</v>
      </c>
      <c r="F149" s="10" t="s">
        <v>76</v>
      </c>
      <c r="G149" s="12">
        <f aca="true" t="shared" si="6" ref="G149:G184">D149*E149</f>
        <v>0</v>
      </c>
    </row>
    <row r="150" spans="1:7" s="13" customFormat="1" ht="12.95" customHeight="1">
      <c r="A150" s="17" t="s">
        <v>8</v>
      </c>
      <c r="B150" s="17" t="s">
        <v>8</v>
      </c>
      <c r="C150" s="15" t="s">
        <v>180</v>
      </c>
      <c r="D150" s="17"/>
      <c r="E150" s="17" t="s">
        <v>8</v>
      </c>
      <c r="F150" s="17" t="s">
        <v>8</v>
      </c>
      <c r="G150" s="12"/>
    </row>
    <row r="151" spans="1:7" s="13" customFormat="1" ht="12.95" customHeight="1">
      <c r="A151" s="16">
        <v>2</v>
      </c>
      <c r="B151" s="17" t="s">
        <v>235</v>
      </c>
      <c r="C151" s="17" t="s">
        <v>236</v>
      </c>
      <c r="D151" s="12"/>
      <c r="E151" s="12">
        <v>330</v>
      </c>
      <c r="F151" s="17" t="s">
        <v>57</v>
      </c>
      <c r="G151" s="12">
        <f t="shared" si="6"/>
        <v>0</v>
      </c>
    </row>
    <row r="152" spans="1:7" s="13" customFormat="1" ht="12.95" customHeight="1">
      <c r="A152" s="17" t="s">
        <v>8</v>
      </c>
      <c r="B152" s="17" t="s">
        <v>8</v>
      </c>
      <c r="C152" s="15" t="s">
        <v>44</v>
      </c>
      <c r="D152" s="17"/>
      <c r="E152" s="17" t="s">
        <v>8</v>
      </c>
      <c r="F152" s="17" t="s">
        <v>8</v>
      </c>
      <c r="G152" s="12"/>
    </row>
    <row r="153" spans="1:7" s="13" customFormat="1" ht="12.95" customHeight="1">
      <c r="A153" s="16">
        <v>3</v>
      </c>
      <c r="B153" s="17" t="s">
        <v>237</v>
      </c>
      <c r="C153" s="17" t="s">
        <v>238</v>
      </c>
      <c r="D153" s="12"/>
      <c r="E153" s="12">
        <v>20</v>
      </c>
      <c r="F153" s="17" t="s">
        <v>57</v>
      </c>
      <c r="G153" s="12">
        <f t="shared" si="6"/>
        <v>0</v>
      </c>
    </row>
    <row r="154" spans="1:7" s="13" customFormat="1" ht="12.95" customHeight="1">
      <c r="A154" s="17" t="s">
        <v>8</v>
      </c>
      <c r="B154" s="17" t="s">
        <v>8</v>
      </c>
      <c r="C154" s="15" t="s">
        <v>196</v>
      </c>
      <c r="D154" s="17"/>
      <c r="E154" s="17" t="s">
        <v>8</v>
      </c>
      <c r="F154" s="17" t="s">
        <v>8</v>
      </c>
      <c r="G154" s="12"/>
    </row>
    <row r="155" spans="1:7" s="13" customFormat="1" ht="12.95" customHeight="1">
      <c r="A155" s="16">
        <v>4</v>
      </c>
      <c r="B155" s="17" t="s">
        <v>239</v>
      </c>
      <c r="C155" s="17" t="s">
        <v>240</v>
      </c>
      <c r="D155" s="12"/>
      <c r="E155" s="12">
        <v>4</v>
      </c>
      <c r="F155" s="17" t="s">
        <v>76</v>
      </c>
      <c r="G155" s="12">
        <f t="shared" si="6"/>
        <v>0</v>
      </c>
    </row>
    <row r="156" spans="1:7" s="13" customFormat="1" ht="12.95" customHeight="1">
      <c r="A156" s="16">
        <v>5</v>
      </c>
      <c r="B156" s="17" t="s">
        <v>241</v>
      </c>
      <c r="C156" s="17" t="s">
        <v>242</v>
      </c>
      <c r="D156" s="12"/>
      <c r="E156" s="12">
        <v>10</v>
      </c>
      <c r="F156" s="17" t="s">
        <v>76</v>
      </c>
      <c r="G156" s="12">
        <f t="shared" si="6"/>
        <v>0</v>
      </c>
    </row>
    <row r="157" spans="1:7" s="13" customFormat="1" ht="12.95" customHeight="1">
      <c r="A157" s="16">
        <v>6</v>
      </c>
      <c r="B157" s="17" t="s">
        <v>243</v>
      </c>
      <c r="C157" s="17" t="s">
        <v>244</v>
      </c>
      <c r="D157" s="12"/>
      <c r="E157" s="12">
        <v>1</v>
      </c>
      <c r="F157" s="17" t="s">
        <v>76</v>
      </c>
      <c r="G157" s="12">
        <f t="shared" si="6"/>
        <v>0</v>
      </c>
    </row>
    <row r="158" spans="1:7" s="13" customFormat="1" ht="24" customHeight="1">
      <c r="A158" s="16">
        <v>7</v>
      </c>
      <c r="B158" s="17" t="s">
        <v>245</v>
      </c>
      <c r="C158" s="17" t="s">
        <v>246</v>
      </c>
      <c r="D158" s="12"/>
      <c r="E158" s="12">
        <v>10</v>
      </c>
      <c r="F158" s="17" t="s">
        <v>76</v>
      </c>
      <c r="G158" s="12">
        <f t="shared" si="6"/>
        <v>0</v>
      </c>
    </row>
    <row r="159" spans="1:7" s="13" customFormat="1" ht="12.95" customHeight="1">
      <c r="A159" s="16">
        <v>8</v>
      </c>
      <c r="B159" s="17" t="s">
        <v>247</v>
      </c>
      <c r="C159" s="17" t="s">
        <v>248</v>
      </c>
      <c r="D159" s="12"/>
      <c r="E159" s="12">
        <v>405</v>
      </c>
      <c r="F159" s="17" t="s">
        <v>57</v>
      </c>
      <c r="G159" s="12">
        <f t="shared" si="6"/>
        <v>0</v>
      </c>
    </row>
    <row r="160" spans="1:7" s="13" customFormat="1" ht="12.95" customHeight="1">
      <c r="A160" s="17" t="s">
        <v>8</v>
      </c>
      <c r="B160" s="17" t="s">
        <v>8</v>
      </c>
      <c r="C160" s="15" t="s">
        <v>137</v>
      </c>
      <c r="D160" s="17"/>
      <c r="E160" s="17" t="s">
        <v>8</v>
      </c>
      <c r="F160" s="17" t="s">
        <v>8</v>
      </c>
      <c r="G160" s="12"/>
    </row>
    <row r="161" spans="1:7" s="13" customFormat="1" ht="12.95" customHeight="1">
      <c r="A161" s="16">
        <v>9</v>
      </c>
      <c r="B161" s="17" t="s">
        <v>249</v>
      </c>
      <c r="C161" s="17" t="s">
        <v>250</v>
      </c>
      <c r="D161" s="12"/>
      <c r="E161" s="12">
        <v>113</v>
      </c>
      <c r="F161" s="17" t="s">
        <v>57</v>
      </c>
      <c r="G161" s="12">
        <f t="shared" si="6"/>
        <v>0</v>
      </c>
    </row>
    <row r="162" spans="1:7" s="13" customFormat="1" ht="12.95" customHeight="1">
      <c r="A162" s="17" t="s">
        <v>8</v>
      </c>
      <c r="B162" s="17" t="s">
        <v>8</v>
      </c>
      <c r="C162" s="15" t="s">
        <v>160</v>
      </c>
      <c r="D162" s="17"/>
      <c r="E162" s="17" t="s">
        <v>8</v>
      </c>
      <c r="F162" s="17" t="s">
        <v>8</v>
      </c>
      <c r="G162" s="12"/>
    </row>
    <row r="163" spans="1:7" s="13" customFormat="1" ht="12.95" customHeight="1">
      <c r="A163" s="16">
        <v>10</v>
      </c>
      <c r="B163" s="17" t="s">
        <v>251</v>
      </c>
      <c r="C163" s="17" t="s">
        <v>252</v>
      </c>
      <c r="D163" s="12"/>
      <c r="E163" s="12">
        <v>10</v>
      </c>
      <c r="F163" s="17" t="s">
        <v>57</v>
      </c>
      <c r="G163" s="12">
        <f t="shared" si="6"/>
        <v>0</v>
      </c>
    </row>
    <row r="164" spans="1:7" s="13" customFormat="1" ht="24" customHeight="1">
      <c r="A164" s="16">
        <v>11</v>
      </c>
      <c r="B164" s="17" t="s">
        <v>253</v>
      </c>
      <c r="C164" s="17" t="s">
        <v>254</v>
      </c>
      <c r="D164" s="12"/>
      <c r="E164" s="12">
        <v>9</v>
      </c>
      <c r="F164" s="17" t="s">
        <v>76</v>
      </c>
      <c r="G164" s="12">
        <f t="shared" si="6"/>
        <v>0</v>
      </c>
    </row>
    <row r="165" spans="1:7" s="13" customFormat="1" ht="24" customHeight="1">
      <c r="A165" s="16">
        <v>12</v>
      </c>
      <c r="B165" s="17" t="s">
        <v>255</v>
      </c>
      <c r="C165" s="17" t="s">
        <v>256</v>
      </c>
      <c r="D165" s="12"/>
      <c r="E165" s="12">
        <v>2</v>
      </c>
      <c r="F165" s="17" t="s">
        <v>76</v>
      </c>
      <c r="G165" s="12">
        <f t="shared" si="6"/>
        <v>0</v>
      </c>
    </row>
    <row r="166" spans="1:7" s="13" customFormat="1" ht="24" customHeight="1">
      <c r="A166" s="16">
        <v>13</v>
      </c>
      <c r="B166" s="17" t="s">
        <v>257</v>
      </c>
      <c r="C166" s="17" t="s">
        <v>258</v>
      </c>
      <c r="D166" s="12"/>
      <c r="E166" s="12">
        <v>8</v>
      </c>
      <c r="F166" s="17" t="s">
        <v>76</v>
      </c>
      <c r="G166" s="12">
        <f t="shared" si="6"/>
        <v>0</v>
      </c>
    </row>
    <row r="167" spans="1:7" s="13" customFormat="1" ht="36" customHeight="1">
      <c r="A167" s="17" t="s">
        <v>8</v>
      </c>
      <c r="B167" s="17" t="s">
        <v>8</v>
      </c>
      <c r="C167" s="15" t="s">
        <v>259</v>
      </c>
      <c r="D167" s="17" t="s">
        <v>8</v>
      </c>
      <c r="E167" s="17" t="s">
        <v>8</v>
      </c>
      <c r="F167" s="17" t="s">
        <v>8</v>
      </c>
      <c r="G167" s="12"/>
    </row>
    <row r="168" spans="1:7" s="13" customFormat="1" ht="24" customHeight="1">
      <c r="A168" s="16">
        <v>14</v>
      </c>
      <c r="B168" s="17" t="s">
        <v>260</v>
      </c>
      <c r="C168" s="17" t="s">
        <v>261</v>
      </c>
      <c r="D168" s="12"/>
      <c r="E168" s="12">
        <v>1</v>
      </c>
      <c r="F168" s="17" t="s">
        <v>76</v>
      </c>
      <c r="G168" s="12">
        <f t="shared" si="6"/>
        <v>0</v>
      </c>
    </row>
    <row r="169" spans="1:7" s="13" customFormat="1" ht="36" customHeight="1">
      <c r="A169" s="17" t="s">
        <v>8</v>
      </c>
      <c r="B169" s="17" t="s">
        <v>8</v>
      </c>
      <c r="C169" s="15" t="s">
        <v>259</v>
      </c>
      <c r="D169" s="17"/>
      <c r="E169" s="17" t="s">
        <v>8</v>
      </c>
      <c r="F169" s="17" t="s">
        <v>8</v>
      </c>
      <c r="G169" s="12"/>
    </row>
    <row r="170" spans="1:7" s="13" customFormat="1" ht="24" customHeight="1">
      <c r="A170" s="16">
        <v>15</v>
      </c>
      <c r="B170" s="17" t="s">
        <v>262</v>
      </c>
      <c r="C170" s="17" t="s">
        <v>263</v>
      </c>
      <c r="D170" s="12"/>
      <c r="E170" s="12">
        <v>1</v>
      </c>
      <c r="F170" s="17" t="s">
        <v>76</v>
      </c>
      <c r="G170" s="12">
        <f t="shared" si="6"/>
        <v>0</v>
      </c>
    </row>
    <row r="171" spans="1:7" s="13" customFormat="1" ht="36" customHeight="1">
      <c r="A171" s="17" t="s">
        <v>8</v>
      </c>
      <c r="B171" s="17" t="s">
        <v>8</v>
      </c>
      <c r="C171" s="15" t="s">
        <v>259</v>
      </c>
      <c r="D171" s="17"/>
      <c r="E171" s="17" t="s">
        <v>8</v>
      </c>
      <c r="F171" s="17" t="s">
        <v>8</v>
      </c>
      <c r="G171" s="12"/>
    </row>
    <row r="172" spans="1:7" s="13" customFormat="1" ht="24" customHeight="1">
      <c r="A172" s="16">
        <v>16</v>
      </c>
      <c r="B172" s="17" t="s">
        <v>264</v>
      </c>
      <c r="C172" s="17" t="s">
        <v>265</v>
      </c>
      <c r="D172" s="12"/>
      <c r="E172" s="12">
        <v>6</v>
      </c>
      <c r="F172" s="17" t="s">
        <v>76</v>
      </c>
      <c r="G172" s="12">
        <f t="shared" si="6"/>
        <v>0</v>
      </c>
    </row>
    <row r="173" spans="1:7" s="13" customFormat="1" ht="24" customHeight="1">
      <c r="A173" s="16">
        <v>17</v>
      </c>
      <c r="B173" s="17" t="s">
        <v>266</v>
      </c>
      <c r="C173" s="17" t="s">
        <v>267</v>
      </c>
      <c r="D173" s="12"/>
      <c r="E173" s="12">
        <v>3</v>
      </c>
      <c r="F173" s="17" t="s">
        <v>76</v>
      </c>
      <c r="G173" s="12">
        <f t="shared" si="6"/>
        <v>0</v>
      </c>
    </row>
    <row r="174" spans="1:7" s="13" customFormat="1" ht="24" customHeight="1">
      <c r="A174" s="16">
        <v>18</v>
      </c>
      <c r="B174" s="17" t="s">
        <v>268</v>
      </c>
      <c r="C174" s="17" t="s">
        <v>269</v>
      </c>
      <c r="D174" s="12"/>
      <c r="E174" s="12">
        <v>1</v>
      </c>
      <c r="F174" s="17" t="s">
        <v>76</v>
      </c>
      <c r="G174" s="12">
        <f t="shared" si="6"/>
        <v>0</v>
      </c>
    </row>
    <row r="175" spans="1:7" s="13" customFormat="1" ht="24" customHeight="1">
      <c r="A175" s="16">
        <v>19</v>
      </c>
      <c r="B175" s="17" t="s">
        <v>270</v>
      </c>
      <c r="C175" s="17" t="s">
        <v>271</v>
      </c>
      <c r="D175" s="12"/>
      <c r="E175" s="12">
        <v>1</v>
      </c>
      <c r="F175" s="17" t="s">
        <v>76</v>
      </c>
      <c r="G175" s="12">
        <f t="shared" si="6"/>
        <v>0</v>
      </c>
    </row>
    <row r="176" spans="1:7" s="13" customFormat="1" ht="12.95" customHeight="1">
      <c r="A176" s="16">
        <v>20</v>
      </c>
      <c r="B176" s="17" t="s">
        <v>272</v>
      </c>
      <c r="C176" s="17" t="s">
        <v>273</v>
      </c>
      <c r="D176" s="12"/>
      <c r="E176" s="12">
        <v>9</v>
      </c>
      <c r="F176" s="17" t="s">
        <v>76</v>
      </c>
      <c r="G176" s="12">
        <f t="shared" si="6"/>
        <v>0</v>
      </c>
    </row>
    <row r="177" spans="1:7" s="13" customFormat="1" ht="12.95" customHeight="1">
      <c r="A177" s="16">
        <v>21</v>
      </c>
      <c r="B177" s="17" t="s">
        <v>274</v>
      </c>
      <c r="C177" s="17" t="s">
        <v>275</v>
      </c>
      <c r="D177" s="12"/>
      <c r="E177" s="12">
        <v>1</v>
      </c>
      <c r="F177" s="17" t="s">
        <v>76</v>
      </c>
      <c r="G177" s="12">
        <f t="shared" si="6"/>
        <v>0</v>
      </c>
    </row>
    <row r="178" spans="1:7" s="13" customFormat="1" ht="12.95" customHeight="1">
      <c r="A178" s="16">
        <v>22</v>
      </c>
      <c r="B178" s="17" t="s">
        <v>276</v>
      </c>
      <c r="C178" s="17" t="s">
        <v>277</v>
      </c>
      <c r="D178" s="12"/>
      <c r="E178" s="12">
        <v>302</v>
      </c>
      <c r="F178" s="17" t="s">
        <v>57</v>
      </c>
      <c r="G178" s="12">
        <f t="shared" si="6"/>
        <v>0</v>
      </c>
    </row>
    <row r="179" spans="1:7" s="13" customFormat="1" ht="12.95" customHeight="1">
      <c r="A179" s="17" t="s">
        <v>8</v>
      </c>
      <c r="B179" s="17" t="s">
        <v>8</v>
      </c>
      <c r="C179" s="15" t="s">
        <v>104</v>
      </c>
      <c r="D179" s="17"/>
      <c r="E179" s="17" t="s">
        <v>8</v>
      </c>
      <c r="F179" s="17" t="s">
        <v>8</v>
      </c>
      <c r="G179" s="12"/>
    </row>
    <row r="180" spans="1:7" s="13" customFormat="1" ht="12.95" customHeight="1">
      <c r="A180" s="16">
        <v>23</v>
      </c>
      <c r="B180" s="17" t="s">
        <v>278</v>
      </c>
      <c r="C180" s="17" t="s">
        <v>279</v>
      </c>
      <c r="D180" s="12"/>
      <c r="E180" s="12">
        <v>415</v>
      </c>
      <c r="F180" s="17" t="s">
        <v>57</v>
      </c>
      <c r="G180" s="12">
        <f t="shared" si="6"/>
        <v>0</v>
      </c>
    </row>
    <row r="181" spans="1:7" s="13" customFormat="1" ht="12.95" customHeight="1">
      <c r="A181" s="17" t="s">
        <v>8</v>
      </c>
      <c r="B181" s="17" t="s">
        <v>8</v>
      </c>
      <c r="C181" s="15" t="s">
        <v>108</v>
      </c>
      <c r="D181" s="17"/>
      <c r="E181" s="17" t="s">
        <v>8</v>
      </c>
      <c r="F181" s="17" t="s">
        <v>8</v>
      </c>
      <c r="G181" s="12"/>
    </row>
    <row r="182" spans="1:7" s="13" customFormat="1" ht="12.95" customHeight="1">
      <c r="A182" s="16">
        <v>24</v>
      </c>
      <c r="B182" s="17" t="s">
        <v>280</v>
      </c>
      <c r="C182" s="17" t="s">
        <v>281</v>
      </c>
      <c r="D182" s="12"/>
      <c r="E182" s="12">
        <v>28</v>
      </c>
      <c r="F182" s="17" t="s">
        <v>57</v>
      </c>
      <c r="G182" s="12">
        <f t="shared" si="6"/>
        <v>0</v>
      </c>
    </row>
    <row r="183" spans="1:7" s="13" customFormat="1" ht="12.95" customHeight="1">
      <c r="A183" s="17" t="s">
        <v>8</v>
      </c>
      <c r="B183" s="17" t="s">
        <v>8</v>
      </c>
      <c r="C183" s="15" t="s">
        <v>100</v>
      </c>
      <c r="D183" s="17"/>
      <c r="E183" s="17" t="s">
        <v>8</v>
      </c>
      <c r="F183" s="17" t="s">
        <v>8</v>
      </c>
      <c r="G183" s="12"/>
    </row>
    <row r="184" spans="1:7" s="13" customFormat="1" ht="12.95" customHeight="1">
      <c r="A184" s="20">
        <v>25</v>
      </c>
      <c r="B184" s="21" t="s">
        <v>282</v>
      </c>
      <c r="C184" s="21" t="s">
        <v>283</v>
      </c>
      <c r="D184" s="22"/>
      <c r="E184" s="22">
        <v>10</v>
      </c>
      <c r="F184" s="21" t="s">
        <v>76</v>
      </c>
      <c r="G184" s="12">
        <f t="shared" si="6"/>
        <v>0</v>
      </c>
    </row>
    <row r="185" spans="1:7" s="13" customFormat="1" ht="12" customHeight="1">
      <c r="A185" s="18"/>
      <c r="B185" s="18"/>
      <c r="C185" s="79" t="s">
        <v>288</v>
      </c>
      <c r="D185" s="79"/>
      <c r="E185" s="79"/>
      <c r="F185" s="79"/>
      <c r="G185" s="19">
        <f>SUM(G149:G184)</f>
        <v>0</v>
      </c>
    </row>
    <row r="186" s="13" customFormat="1" ht="12.95" customHeight="1"/>
    <row r="187" ht="15" hidden="1"/>
    <row r="188" spans="1:7" s="13" customFormat="1" ht="12.95" customHeight="1">
      <c r="A188" s="16"/>
      <c r="B188" s="17"/>
      <c r="C188" s="17" t="s">
        <v>289</v>
      </c>
      <c r="D188" s="12">
        <f>G151+G153+G159+G161+G163+G178+G180+G182</f>
        <v>0</v>
      </c>
      <c r="E188" s="12">
        <v>5</v>
      </c>
      <c r="F188" s="25" t="s">
        <v>290</v>
      </c>
      <c r="G188" s="12">
        <f>D188*E188/100</f>
        <v>0</v>
      </c>
    </row>
    <row r="189" spans="1:7" s="13" customFormat="1" ht="12" customHeight="1">
      <c r="A189" s="18"/>
      <c r="B189" s="18"/>
      <c r="C189" s="79" t="s">
        <v>291</v>
      </c>
      <c r="D189" s="79"/>
      <c r="E189" s="79"/>
      <c r="F189" s="79"/>
      <c r="G189" s="19">
        <f>SUM(G185:G188)</f>
        <v>0</v>
      </c>
    </row>
    <row r="190" spans="1:7" s="13" customFormat="1" ht="12.95" customHeight="1">
      <c r="A190" s="16"/>
      <c r="B190" s="17"/>
      <c r="C190" s="17"/>
      <c r="D190" s="12"/>
      <c r="E190" s="12"/>
      <c r="F190" s="17"/>
      <c r="G190" s="12"/>
    </row>
  </sheetData>
  <mergeCells count="14">
    <mergeCell ref="A1:G1"/>
    <mergeCell ref="A2:G2"/>
    <mergeCell ref="A3:G3"/>
    <mergeCell ref="C60:F60"/>
    <mergeCell ref="C85:F85"/>
    <mergeCell ref="A63:G63"/>
    <mergeCell ref="A5:G5"/>
    <mergeCell ref="A6:G6"/>
    <mergeCell ref="C114:F114"/>
    <mergeCell ref="C141:F141"/>
    <mergeCell ref="C185:F185"/>
    <mergeCell ref="C189:F189"/>
    <mergeCell ref="A146:G146"/>
    <mergeCell ref="A123:G123"/>
  </mergeCells>
  <printOptions/>
  <pageMargins left="0" right="0" top="0" bottom="0.3937007874015748" header="0" footer="0"/>
  <pageSetup horizontalDpi="600" verticalDpi="600" orientation="portrait" paperSize="9" r:id="rId1"/>
  <headerFooter alignWithMargins="0">
    <oddFooter>&amp;Cstr.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Jirásek</dc:creator>
  <cp:keywords/>
  <dc:description/>
  <cp:lastModifiedBy>Lukáš Jirásek</cp:lastModifiedBy>
  <cp:lastPrinted>2018-02-05T11:31:22Z</cp:lastPrinted>
  <dcterms:created xsi:type="dcterms:W3CDTF">2018-01-30T12:08:01Z</dcterms:created>
  <dcterms:modified xsi:type="dcterms:W3CDTF">2018-02-05T11:31:27Z</dcterms:modified>
  <cp:category/>
  <cp:version/>
  <cp:contentType/>
  <cp:contentStatus/>
</cp:coreProperties>
</file>